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ot.fkr38.local\UserProfiles$\evstifeeva\Desktop\"/>
    </mc:Choice>
  </mc:AlternateContent>
  <xr:revisionPtr revIDLastSave="0" documentId="8_{C74E72B3-82B4-46C2-9E98-F4A96708724E}" xr6:coauthVersionLast="46" xr6:coauthVersionMax="46" xr10:uidLastSave="{00000000-0000-0000-0000-000000000000}"/>
  <bookViews>
    <workbookView xWindow="-120" yWindow="-120" windowWidth="29040" windowHeight="15840" xr2:uid="{85158A65-729E-4754-B3F7-4AEBB922C7B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J46" i="1"/>
  <c r="I46" i="1"/>
  <c r="H46" i="1"/>
  <c r="G46" i="1"/>
  <c r="F46" i="1"/>
  <c r="E46" i="1"/>
  <c r="D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<sst xmlns="http://schemas.openxmlformats.org/spreadsheetml/2006/main" count="55" uniqueCount="55">
  <si>
    <t>Мониторинг реализации региональной программы капитального ремонта общего имущества в многоквартирных домах Иркутской области в разрезе муниципальных образований</t>
  </si>
  <si>
    <t>Наименование муниципального образования</t>
  </si>
  <si>
    <t>Площадь помещений МКД, кв.м</t>
  </si>
  <si>
    <t>Начислено взносов с 01.09.14 по 01.01.2021</t>
  </si>
  <si>
    <t>Собрано средств взносов от собственников  с 01.09.14 по 01.01.2021</t>
  </si>
  <si>
    <t>Собираемость, %</t>
  </si>
  <si>
    <t>Планируемая сумма взносов к получению в 2021 год</t>
  </si>
  <si>
    <t>Израсходовано средств на выполнение капремонта  за период 2015-2020гг.</t>
  </si>
  <si>
    <t>Планируемая сумма расходов на выполнение капремонта в 2021 год (1063 дома)</t>
  </si>
  <si>
    <t>Остаток  средств на выполнение капремонта на 01.01.2021 года</t>
  </si>
  <si>
    <t>Плановый остаток  средств на выполнение капремонта на 01.01.2022 года</t>
  </si>
  <si>
    <t>Количество МКД по КП 2021 год</t>
  </si>
  <si>
    <t>Городские округа</t>
  </si>
  <si>
    <t>Ангарское городское муниципальное образование</t>
  </si>
  <si>
    <t>Муниципальное образование города Братска</t>
  </si>
  <si>
    <t>Зима</t>
  </si>
  <si>
    <t>Город Иркутск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</si>
  <si>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</si>
  <si>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</si>
  <si>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"город Тулун"</t>
  </si>
  <si>
    <t>Муниципальное образование города Усолье-Сибирское</t>
  </si>
  <si>
    <t>Муниципальное образование "город Усть-Илимск"</t>
  </si>
  <si>
    <t>Муниципальное образование "город Черемхово"</t>
  </si>
  <si>
    <t>Муниципальные районы</t>
  </si>
  <si>
    <t>Муниципальное образование "Аларский район"</t>
  </si>
  <si>
    <t>Балаганский р-н</t>
  </si>
  <si>
    <t>Муниципальное образование города Бодайбо и района</t>
  </si>
  <si>
    <t>Муниципальное образование "Боханский район"</t>
  </si>
  <si>
    <t>Муниципальное образование «Братский район»</t>
  </si>
  <si>
    <t>Муниципальное образование "Жигаловский район"</t>
  </si>
  <si>
    <t>Муниципальное образование "Заларинский район"</t>
  </si>
  <si>
    <t>Муниципальное образование "Зиминский район"</t>
  </si>
  <si>
    <t>Иркутское районное муниципальное образование</t>
  </si>
  <si>
    <t>Казаченско-Ленский муниципальный район</t>
  </si>
  <si>
    <t>Муниципальное образование "Качугский район"</t>
  </si>
  <si>
    <t>Киренское районное муниципальное образование</t>
  </si>
  <si>
    <t>Муниципальное образование "Куйтунский район"</t>
  </si>
  <si>
    <t>Муниципальное образование "Мамско-Чуйский район"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</si>
  <si>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</si>
  <si>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</si>
  <si>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"Нукутский район"</t>
  </si>
  <si>
    <t>Ольхонское районное муниципальное образование</t>
  </si>
  <si>
    <t>Муниципальное образование "Осинские район"</t>
  </si>
  <si>
    <t>Муниципальное образование «Слюдянский район»</t>
  </si>
  <si>
    <t>Муниципальное образование «Тайшетский район»</t>
  </si>
  <si>
    <t>Муниципальное образование "Тулунский район"</t>
  </si>
  <si>
    <t>Усольское районное муниципальное образование</t>
  </si>
  <si>
    <t>Муниципальное образование "Усть-Илимский район"</t>
  </si>
  <si>
    <t>Усть-Кутское муниципальное образование, муниципальный район</t>
  </si>
  <si>
    <t>Муниципальное образование "Усть-Удинский район"</t>
  </si>
  <si>
    <t>Черемховское районное муниципальное образование</t>
  </si>
  <si>
    <t>Чунское районное муниципальное образование</t>
  </si>
  <si>
    <t>Шелеховский муниципальный район</t>
  </si>
  <si>
    <t>Эхирит-Булагатский р-н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</si>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</sst>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wrapText="1"/>
    </xf>
    <xf numFmtId="0" fontId="0" fillId="2" borderId="8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164" fontId="0" fillId="0" borderId="7" xfId="2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164" fontId="0" fillId="0" borderId="7" xfId="2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7" xfId="2" applyNumberFormat="1" applyFon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FE23C-62F8-4191-A848-C3F78DDDF0B8}">
  <dimension ref="A1:L46"/>
  <sheetViews>
    <sheetView tabSelected="1" workbookViewId="0">
      <selection activeCell="E12" sqref="E12"/>
    </sheetView>
  </sheetViews>
  <sheetFormatPr defaultRowHeight="15" x14ac:dyDescent="0.25"/>
  <cols>
    <col min="1" max="1" width="9.140625" style="1"/>
    <col min="2" max="2" width="50.7109375" style="1" customWidth="1"/>
    <col min="3" max="3" width="15.42578125" style="1" customWidth="1"/>
    <col min="4" max="4" width="25" style="1" customWidth="1"/>
    <col min="5" max="5" width="20" style="1" customWidth="1"/>
    <col min="6" max="6" width="12" style="1" customWidth="1"/>
    <col min="7" max="7" width="18.28515625" style="1" customWidth="1"/>
    <col min="8" max="8" width="24.140625" style="1" customWidth="1"/>
    <col min="9" max="9" width="21" style="1" customWidth="1"/>
    <col min="10" max="10" width="20.5703125" style="1" customWidth="1"/>
    <col min="11" max="11" width="20.7109375" style="1" customWidth="1"/>
    <col min="12" max="12" width="11.5703125" style="1" customWidth="1"/>
    <col min="13" max="16384" width="9.140625" style="1"/>
  </cols>
  <sheetData>
    <row r="1" spans="1:12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.75" thickBot="1" x14ac:dyDescent="0.3">
      <c r="K2" s="3">
        <v>44197</v>
      </c>
    </row>
    <row r="3" spans="1:12" ht="75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</row>
    <row r="4" spans="1:12" ht="15.75" x14ac:dyDescent="0.25">
      <c r="A4" s="7" t="s">
        <v>12</v>
      </c>
      <c r="B4" s="8"/>
      <c r="C4" s="8"/>
      <c r="D4" s="8"/>
      <c r="E4" s="8"/>
      <c r="F4" s="8"/>
      <c r="G4" s="8"/>
      <c r="H4" s="8"/>
      <c r="I4" s="8"/>
      <c r="J4" s="8"/>
      <c r="K4" s="9"/>
      <c r="L4" s="10"/>
    </row>
    <row r="5" spans="1:12" ht="15.75" x14ac:dyDescent="0.25">
      <c r="A5" s="11">
        <v>1</v>
      </c>
      <c r="B5" s="12" t="s">
        <v>13</v>
      </c>
      <c r="C5" s="13">
        <v>4943818.13</v>
      </c>
      <c r="D5" s="14">
        <v>2347424291.6900001</v>
      </c>
      <c r="E5" s="14">
        <v>1654664330.75</v>
      </c>
      <c r="F5" s="15">
        <f>E5/D5</f>
        <v>0.70488506769210613</v>
      </c>
      <c r="G5" s="16">
        <v>301930271.14739996</v>
      </c>
      <c r="H5" s="17">
        <v>1246015621.9499998</v>
      </c>
      <c r="I5" s="16">
        <v>844296755.09024751</v>
      </c>
      <c r="J5" s="18">
        <v>408648708.80000019</v>
      </c>
      <c r="K5" s="19">
        <v>-133717775.14284742</v>
      </c>
      <c r="L5" s="20">
        <v>89</v>
      </c>
    </row>
    <row r="6" spans="1:12" ht="15.75" x14ac:dyDescent="0.25">
      <c r="A6" s="11">
        <v>2</v>
      </c>
      <c r="B6" s="12" t="s">
        <v>14</v>
      </c>
      <c r="C6" s="13">
        <v>4698241.32</v>
      </c>
      <c r="D6" s="16">
        <v>2538341146.3899999</v>
      </c>
      <c r="E6" s="16">
        <v>1989383287.0599999</v>
      </c>
      <c r="F6" s="15">
        <f t="shared" ref="F6:F46" si="0">E6/D6</f>
        <v>0.78373361669264918</v>
      </c>
      <c r="G6" s="16">
        <v>348212385.19669998</v>
      </c>
      <c r="H6" s="17">
        <v>1384330053.29</v>
      </c>
      <c r="I6" s="16">
        <v>1144875345.8499994</v>
      </c>
      <c r="J6" s="18">
        <v>605053233.76999998</v>
      </c>
      <c r="K6" s="19">
        <v>-191609726.88329947</v>
      </c>
      <c r="L6" s="20">
        <v>188</v>
      </c>
    </row>
    <row r="7" spans="1:12" ht="15.75" x14ac:dyDescent="0.25">
      <c r="A7" s="11">
        <v>3</v>
      </c>
      <c r="B7" s="21" t="s">
        <v>15</v>
      </c>
      <c r="C7" s="13"/>
      <c r="D7" s="22">
        <v>137122175.31999999</v>
      </c>
      <c r="E7" s="22">
        <v>107768813.39</v>
      </c>
      <c r="F7" s="15">
        <f t="shared" si="0"/>
        <v>0.78593278686325907</v>
      </c>
      <c r="G7" s="16">
        <v>18132656.8772</v>
      </c>
      <c r="H7" s="17">
        <v>30745815.5</v>
      </c>
      <c r="I7" s="16">
        <v>44992446.619999997</v>
      </c>
      <c r="J7" s="18">
        <v>77022997.890000001</v>
      </c>
      <c r="K7" s="18">
        <v>50163208.147199996</v>
      </c>
      <c r="L7" s="20">
        <v>8</v>
      </c>
    </row>
    <row r="8" spans="1:12" ht="15.75" x14ac:dyDescent="0.25">
      <c r="A8" s="11">
        <v>4</v>
      </c>
      <c r="B8" s="21" t="s">
        <v>16</v>
      </c>
      <c r="C8" s="13">
        <v>12310925.92</v>
      </c>
      <c r="D8" s="16">
        <v>5388934098.9000006</v>
      </c>
      <c r="E8" s="16">
        <v>4090412443.9700003</v>
      </c>
      <c r="F8" s="23">
        <f t="shared" si="0"/>
        <v>0.75903924020984836</v>
      </c>
      <c r="G8" s="16">
        <v>773832807.10440004</v>
      </c>
      <c r="H8" s="17">
        <v>2393594275.96</v>
      </c>
      <c r="I8" s="16">
        <v>1672517058.53</v>
      </c>
      <c r="J8" s="18">
        <v>1696818168.0100002</v>
      </c>
      <c r="K8" s="18">
        <v>798133916.58440042</v>
      </c>
      <c r="L8" s="20">
        <v>404</v>
      </c>
    </row>
    <row r="9" spans="1:12" ht="15.75" x14ac:dyDescent="0.25">
      <c r="A9" s="11">
        <v>5</v>
      </c>
      <c r="B9" s="12" t="s">
        <v>17</v>
      </c>
      <c r="C9" s="13">
        <v>506797</v>
      </c>
      <c r="D9" s="16">
        <v>229103720.93000001</v>
      </c>
      <c r="E9" s="16">
        <v>191861248.56</v>
      </c>
      <c r="F9" s="15">
        <f t="shared" si="0"/>
        <v>0.83744274331808422</v>
      </c>
      <c r="G9" s="16">
        <v>38526938.952999994</v>
      </c>
      <c r="H9" s="17">
        <v>238118670.47999996</v>
      </c>
      <c r="I9" s="16">
        <v>461917779.40999997</v>
      </c>
      <c r="J9" s="19">
        <v>-46257421.919999957</v>
      </c>
      <c r="K9" s="19">
        <v>-469648262.37699991</v>
      </c>
      <c r="L9" s="24">
        <v>11</v>
      </c>
    </row>
    <row r="10" spans="1:12" ht="15.75" x14ac:dyDescent="0.25">
      <c r="A10" s="11">
        <v>6</v>
      </c>
      <c r="B10" s="12" t="s">
        <v>18</v>
      </c>
      <c r="C10" s="13">
        <v>225301</v>
      </c>
      <c r="D10" s="16">
        <v>84678814.069999993</v>
      </c>
      <c r="E10" s="16">
        <v>70939050.730000004</v>
      </c>
      <c r="F10" s="15">
        <f t="shared" si="0"/>
        <v>0.83774261022784313</v>
      </c>
      <c r="G10" s="16">
        <v>11737030.9298</v>
      </c>
      <c r="H10" s="17">
        <v>116113632.60000001</v>
      </c>
      <c r="I10" s="16">
        <v>4479421.8</v>
      </c>
      <c r="J10" s="19">
        <v>-45174581.870000005</v>
      </c>
      <c r="K10" s="19">
        <v>-37916972.740200005</v>
      </c>
      <c r="L10" s="24">
        <v>0</v>
      </c>
    </row>
    <row r="11" spans="1:12" ht="15.75" x14ac:dyDescent="0.25">
      <c r="A11" s="11">
        <v>7</v>
      </c>
      <c r="B11" s="12" t="s">
        <v>19</v>
      </c>
      <c r="C11" s="13">
        <v>424605.43</v>
      </c>
      <c r="D11" s="16">
        <v>168387987.08000001</v>
      </c>
      <c r="E11" s="16">
        <v>100539459.29000001</v>
      </c>
      <c r="F11" s="15">
        <f t="shared" si="0"/>
        <v>0.59707026037572608</v>
      </c>
      <c r="G11" s="16">
        <v>19002409.7553</v>
      </c>
      <c r="H11" s="17">
        <v>167005826.27000001</v>
      </c>
      <c r="I11" s="16">
        <v>73763177.329999998</v>
      </c>
      <c r="J11" s="19">
        <v>-66466366.980000004</v>
      </c>
      <c r="K11" s="19">
        <v>-121227134.5547</v>
      </c>
      <c r="L11" s="20">
        <v>11</v>
      </c>
    </row>
    <row r="12" spans="1:12" ht="30" x14ac:dyDescent="0.25">
      <c r="A12" s="11">
        <v>8</v>
      </c>
      <c r="B12" s="21" t="s">
        <v>20</v>
      </c>
      <c r="C12" s="13">
        <v>1628611</v>
      </c>
      <c r="D12" s="14">
        <v>665757663.38999999</v>
      </c>
      <c r="E12" s="14">
        <v>522590720.67000002</v>
      </c>
      <c r="F12" s="15">
        <f t="shared" si="0"/>
        <v>0.7849563728774791</v>
      </c>
      <c r="G12" s="16">
        <v>92152201.885100007</v>
      </c>
      <c r="H12" s="17">
        <v>388689632.10000002</v>
      </c>
      <c r="I12" s="16">
        <v>166094512.18000004</v>
      </c>
      <c r="J12" s="18">
        <v>133901088.56999999</v>
      </c>
      <c r="K12" s="18">
        <v>59958778.275099963</v>
      </c>
      <c r="L12" s="24">
        <v>52</v>
      </c>
    </row>
    <row r="13" spans="1:12" ht="15.75" x14ac:dyDescent="0.25">
      <c r="A13" s="11">
        <v>9</v>
      </c>
      <c r="B13" s="21" t="s">
        <v>21</v>
      </c>
      <c r="C13" s="13">
        <v>1807978.12</v>
      </c>
      <c r="D13" s="16">
        <v>1066210552.71</v>
      </c>
      <c r="E13" s="16">
        <v>711269631.5</v>
      </c>
      <c r="F13" s="15">
        <f t="shared" si="0"/>
        <v>0.66710053627977839</v>
      </c>
      <c r="G13" s="16">
        <v>133241920.11469999</v>
      </c>
      <c r="H13" s="17">
        <v>594131539.82000005</v>
      </c>
      <c r="I13" s="16">
        <v>179900002.06999999</v>
      </c>
      <c r="J13" s="18">
        <v>117138091.67999995</v>
      </c>
      <c r="K13" s="18">
        <v>70480009.724699944</v>
      </c>
      <c r="L13" s="24">
        <v>26</v>
      </c>
    </row>
    <row r="14" spans="1:12" ht="15.75" x14ac:dyDescent="0.25">
      <c r="A14" s="25">
        <v>10</v>
      </c>
      <c r="B14" s="26" t="s">
        <v>22</v>
      </c>
      <c r="C14" s="13">
        <v>719892.86</v>
      </c>
      <c r="D14" s="22">
        <v>285355009.23000002</v>
      </c>
      <c r="E14" s="22">
        <v>206469151.38</v>
      </c>
      <c r="F14" s="15">
        <f t="shared" si="0"/>
        <v>0.72355187293587353</v>
      </c>
      <c r="G14" s="16">
        <v>34156047.474200003</v>
      </c>
      <c r="H14" s="17">
        <v>61545197.559999995</v>
      </c>
      <c r="I14" s="16">
        <v>92342608.699999988</v>
      </c>
      <c r="J14" s="18">
        <v>144923953.81999999</v>
      </c>
      <c r="K14" s="18">
        <v>86737392.594200015</v>
      </c>
      <c r="L14" s="20">
        <v>24</v>
      </c>
    </row>
    <row r="15" spans="1:12" ht="15.75" x14ac:dyDescent="0.25">
      <c r="A15" s="7" t="s">
        <v>23</v>
      </c>
      <c r="B15" s="8"/>
      <c r="C15" s="8"/>
      <c r="D15" s="8"/>
      <c r="E15" s="8"/>
      <c r="F15" s="8"/>
      <c r="G15" s="8"/>
      <c r="H15" s="8"/>
      <c r="I15" s="8"/>
      <c r="J15" s="8"/>
      <c r="K15" s="9"/>
      <c r="L15" s="24"/>
    </row>
    <row r="16" spans="1:12" ht="15.75" x14ac:dyDescent="0.25">
      <c r="A16" s="25">
        <v>1</v>
      </c>
      <c r="B16" s="27" t="s">
        <v>24</v>
      </c>
      <c r="C16" s="13">
        <v>5102.6000000000004</v>
      </c>
      <c r="D16" s="16">
        <v>2203197.85</v>
      </c>
      <c r="E16" s="16">
        <v>1252391.74</v>
      </c>
      <c r="F16" s="15">
        <f t="shared" si="0"/>
        <v>0.56844270250172946</v>
      </c>
      <c r="G16" s="16">
        <v>325872.72869999998</v>
      </c>
      <c r="H16" s="17">
        <v>1564538.42</v>
      </c>
      <c r="I16" s="16">
        <v>0</v>
      </c>
      <c r="J16" s="19">
        <v>-312146.67999999993</v>
      </c>
      <c r="K16" s="18">
        <v>13726.048700000043</v>
      </c>
      <c r="L16" s="28">
        <v>0</v>
      </c>
    </row>
    <row r="17" spans="1:12" ht="15.75" x14ac:dyDescent="0.25">
      <c r="A17" s="25">
        <v>2</v>
      </c>
      <c r="B17" s="27" t="s">
        <v>25</v>
      </c>
      <c r="C17" s="13"/>
      <c r="D17" s="16">
        <v>1558891.84</v>
      </c>
      <c r="E17" s="16">
        <v>995697.61</v>
      </c>
      <c r="F17" s="15">
        <f t="shared" si="0"/>
        <v>0.63872142021091083</v>
      </c>
      <c r="G17" s="16">
        <v>483478.34350000002</v>
      </c>
      <c r="H17" s="17">
        <v>5321064.84</v>
      </c>
      <c r="I17" s="16">
        <v>0</v>
      </c>
      <c r="J17" s="19">
        <v>-4325367.2299999995</v>
      </c>
      <c r="K17" s="19">
        <v>-3841888.8864999996</v>
      </c>
      <c r="L17" s="28">
        <v>0</v>
      </c>
    </row>
    <row r="18" spans="1:12" ht="30" x14ac:dyDescent="0.25">
      <c r="A18" s="25">
        <v>3</v>
      </c>
      <c r="B18" s="26" t="s">
        <v>26</v>
      </c>
      <c r="C18" s="13">
        <v>287258.44</v>
      </c>
      <c r="D18" s="16">
        <v>132992360.12</v>
      </c>
      <c r="E18" s="16">
        <v>84128550.439999998</v>
      </c>
      <c r="F18" s="15">
        <f t="shared" si="0"/>
        <v>0.63258182924259843</v>
      </c>
      <c r="G18" s="16">
        <v>18971152.757300001</v>
      </c>
      <c r="H18" s="17">
        <v>60041804.710000008</v>
      </c>
      <c r="I18" s="16">
        <v>24787116.629999999</v>
      </c>
      <c r="J18" s="18">
        <v>24086745.729999989</v>
      </c>
      <c r="K18" s="18">
        <v>18270781.857299995</v>
      </c>
      <c r="L18" s="29">
        <v>9</v>
      </c>
    </row>
    <row r="19" spans="1:12" ht="15.75" x14ac:dyDescent="0.25">
      <c r="A19" s="25">
        <v>4</v>
      </c>
      <c r="B19" s="26" t="s">
        <v>27</v>
      </c>
      <c r="C19" s="13">
        <v>5563.02</v>
      </c>
      <c r="D19" s="14">
        <v>2145496.63</v>
      </c>
      <c r="E19" s="14">
        <v>657563.81999999995</v>
      </c>
      <c r="F19" s="15">
        <f t="shared" si="0"/>
        <v>0.30648559909413609</v>
      </c>
      <c r="G19" s="16">
        <v>303462.62729999999</v>
      </c>
      <c r="H19" s="17">
        <v>343421.91</v>
      </c>
      <c r="I19" s="16">
        <v>0</v>
      </c>
      <c r="J19" s="18">
        <v>314141.90999999997</v>
      </c>
      <c r="K19" s="18">
        <v>617604.53729999997</v>
      </c>
      <c r="L19" s="28"/>
    </row>
    <row r="20" spans="1:12" ht="15.75" x14ac:dyDescent="0.25">
      <c r="A20" s="25">
        <v>5</v>
      </c>
      <c r="B20" s="26" t="s">
        <v>28</v>
      </c>
      <c r="C20" s="13">
        <v>338449.39</v>
      </c>
      <c r="D20" s="16">
        <v>166996330.03</v>
      </c>
      <c r="E20" s="16">
        <v>103544967.11</v>
      </c>
      <c r="F20" s="15">
        <f t="shared" si="0"/>
        <v>0.62004336916505109</v>
      </c>
      <c r="G20" s="16">
        <v>23295923.421399999</v>
      </c>
      <c r="H20" s="17">
        <v>32223239.25</v>
      </c>
      <c r="I20" s="16">
        <v>29238950.189999994</v>
      </c>
      <c r="J20" s="18">
        <v>71321727.859999999</v>
      </c>
      <c r="K20" s="18">
        <v>65378701.091399997</v>
      </c>
      <c r="L20" s="29">
        <v>14</v>
      </c>
    </row>
    <row r="21" spans="1:12" ht="15.75" x14ac:dyDescent="0.25">
      <c r="A21" s="25">
        <v>6</v>
      </c>
      <c r="B21" s="26" t="s">
        <v>29</v>
      </c>
      <c r="C21" s="13">
        <v>2877.93</v>
      </c>
      <c r="D21" s="22">
        <v>1137337.92</v>
      </c>
      <c r="E21" s="22">
        <v>757204.96</v>
      </c>
      <c r="F21" s="15">
        <f t="shared" si="0"/>
        <v>0.66576955422360318</v>
      </c>
      <c r="G21" s="16">
        <v>101351.1348</v>
      </c>
      <c r="H21" s="17">
        <v>247098.3</v>
      </c>
      <c r="I21" s="16">
        <v>0</v>
      </c>
      <c r="J21" s="18">
        <v>510106.66</v>
      </c>
      <c r="K21" s="18">
        <v>611457.79480000003</v>
      </c>
      <c r="L21" s="28">
        <v>0</v>
      </c>
    </row>
    <row r="22" spans="1:12" ht="15.75" x14ac:dyDescent="0.25">
      <c r="A22" s="25">
        <v>7</v>
      </c>
      <c r="B22" s="26" t="s">
        <v>30</v>
      </c>
      <c r="C22" s="13">
        <v>91718.23</v>
      </c>
      <c r="D22" s="16">
        <v>35033926.049999997</v>
      </c>
      <c r="E22" s="16">
        <v>24282011.640000001</v>
      </c>
      <c r="F22" s="15">
        <f t="shared" si="0"/>
        <v>0.69309992849060098</v>
      </c>
      <c r="G22" s="16">
        <v>5038910.4109000005</v>
      </c>
      <c r="H22" s="17">
        <v>16469964.289999999</v>
      </c>
      <c r="I22" s="16">
        <v>3340404.19</v>
      </c>
      <c r="J22" s="18">
        <v>7812047.3500000015</v>
      </c>
      <c r="K22" s="18">
        <v>9510553.5709000025</v>
      </c>
      <c r="L22" s="29">
        <v>3</v>
      </c>
    </row>
    <row r="23" spans="1:12" ht="15.75" x14ac:dyDescent="0.25">
      <c r="A23" s="11">
        <v>8</v>
      </c>
      <c r="B23" s="21" t="s">
        <v>31</v>
      </c>
      <c r="C23" s="30">
        <v>1951.6</v>
      </c>
      <c r="D23" s="16">
        <v>840056.49</v>
      </c>
      <c r="E23" s="16">
        <v>497384.68</v>
      </c>
      <c r="F23" s="31">
        <f t="shared" si="0"/>
        <v>0.59208480134472863</v>
      </c>
      <c r="G23" s="32">
        <v>80774.49519999999</v>
      </c>
      <c r="H23" s="17">
        <v>63926.76</v>
      </c>
      <c r="I23" s="16">
        <v>0</v>
      </c>
      <c r="J23" s="18">
        <v>433457.91999999998</v>
      </c>
      <c r="K23" s="18">
        <v>514232.41519999999</v>
      </c>
      <c r="L23" s="28">
        <v>0</v>
      </c>
    </row>
    <row r="24" spans="1:12" ht="15.75" x14ac:dyDescent="0.25">
      <c r="A24" s="25">
        <v>9</v>
      </c>
      <c r="B24" s="26" t="s">
        <v>32</v>
      </c>
      <c r="C24" s="13">
        <v>648522.69999999995</v>
      </c>
      <c r="D24" s="16">
        <v>261486357.81999999</v>
      </c>
      <c r="E24" s="16">
        <v>156311780.56</v>
      </c>
      <c r="F24" s="15">
        <f t="shared" si="0"/>
        <v>0.59778178052256448</v>
      </c>
      <c r="G24" s="16">
        <v>37597737.183800004</v>
      </c>
      <c r="H24" s="17">
        <v>85995414.769999996</v>
      </c>
      <c r="I24" s="16">
        <v>51259489.979999989</v>
      </c>
      <c r="J24" s="18">
        <v>70316365.790000007</v>
      </c>
      <c r="K24" s="18">
        <v>56654612.993800014</v>
      </c>
      <c r="L24" s="29">
        <v>21</v>
      </c>
    </row>
    <row r="25" spans="1:12" ht="15.75" x14ac:dyDescent="0.25">
      <c r="A25" s="25">
        <v>10</v>
      </c>
      <c r="B25" s="27" t="s">
        <v>33</v>
      </c>
      <c r="C25" s="13">
        <v>107260.92</v>
      </c>
      <c r="D25" s="16">
        <v>34502710.130000003</v>
      </c>
      <c r="E25" s="16">
        <v>17956380.829999998</v>
      </c>
      <c r="F25" s="15">
        <f t="shared" si="0"/>
        <v>0.5204339242437358</v>
      </c>
      <c r="G25" s="16">
        <v>3402542.1494</v>
      </c>
      <c r="H25" s="17">
        <v>16610714.65</v>
      </c>
      <c r="I25" s="16">
        <v>33570708.586599998</v>
      </c>
      <c r="J25" s="18">
        <v>1345666.1799999978</v>
      </c>
      <c r="K25" s="19">
        <v>-28822500.257200003</v>
      </c>
      <c r="L25" s="29">
        <v>14</v>
      </c>
    </row>
    <row r="26" spans="1:12" ht="15.75" x14ac:dyDescent="0.25">
      <c r="A26" s="25">
        <v>11</v>
      </c>
      <c r="B26" s="27" t="s">
        <v>34</v>
      </c>
      <c r="C26" s="13">
        <v>13022.32</v>
      </c>
      <c r="D26" s="16">
        <v>3522631.88</v>
      </c>
      <c r="E26" s="16">
        <v>1134200.3</v>
      </c>
      <c r="F26" s="15">
        <f t="shared" si="0"/>
        <v>0.32197525561484447</v>
      </c>
      <c r="G26" s="16">
        <v>163871.07390000002</v>
      </c>
      <c r="H26" s="17">
        <v>1160736.1200000001</v>
      </c>
      <c r="I26" s="16">
        <v>0</v>
      </c>
      <c r="J26" s="19">
        <v>-26535.820000000065</v>
      </c>
      <c r="K26" s="18">
        <v>137335.25389999995</v>
      </c>
      <c r="L26" s="28">
        <v>0</v>
      </c>
    </row>
    <row r="27" spans="1:12" ht="15.75" x14ac:dyDescent="0.25">
      <c r="A27" s="25">
        <v>12</v>
      </c>
      <c r="B27" s="27" t="s">
        <v>35</v>
      </c>
      <c r="C27" s="13">
        <v>105160.06</v>
      </c>
      <c r="D27" s="16">
        <v>38241624.390000001</v>
      </c>
      <c r="E27" s="16">
        <v>18099545.960000001</v>
      </c>
      <c r="F27" s="15">
        <f t="shared" si="0"/>
        <v>0.47329438141578906</v>
      </c>
      <c r="G27" s="16">
        <v>5434467.8102000002</v>
      </c>
      <c r="H27" s="17">
        <v>25525092.780000005</v>
      </c>
      <c r="I27" s="16">
        <v>324982.08</v>
      </c>
      <c r="J27" s="19">
        <v>-7425546.820000004</v>
      </c>
      <c r="K27" s="19">
        <v>-2316061.0898000039</v>
      </c>
      <c r="L27" s="29">
        <v>3</v>
      </c>
    </row>
    <row r="28" spans="1:12" ht="15.75" x14ac:dyDescent="0.25">
      <c r="A28" s="25">
        <v>13</v>
      </c>
      <c r="B28" s="27" t="s">
        <v>36</v>
      </c>
      <c r="C28" s="13">
        <v>13406.12</v>
      </c>
      <c r="D28" s="16">
        <v>5421105.6299999999</v>
      </c>
      <c r="E28" s="16">
        <v>3198102.1</v>
      </c>
      <c r="F28" s="15">
        <f t="shared" si="0"/>
        <v>0.58993539662867633</v>
      </c>
      <c r="G28" s="16">
        <v>1234386.4431999999</v>
      </c>
      <c r="H28" s="17">
        <v>7301799.4199999999</v>
      </c>
      <c r="I28" s="16">
        <v>0</v>
      </c>
      <c r="J28" s="19">
        <v>-4103697.32</v>
      </c>
      <c r="K28" s="19">
        <v>-2869310.8767999997</v>
      </c>
      <c r="L28" s="28">
        <v>0</v>
      </c>
    </row>
    <row r="29" spans="1:12" ht="30" x14ac:dyDescent="0.25">
      <c r="A29" s="25">
        <v>14</v>
      </c>
      <c r="B29" s="27" t="s">
        <v>37</v>
      </c>
      <c r="C29" s="13">
        <v>50955.67</v>
      </c>
      <c r="D29" s="16">
        <v>21271510.82</v>
      </c>
      <c r="E29" s="16">
        <v>10284611.949999999</v>
      </c>
      <c r="F29" s="15">
        <f t="shared" si="0"/>
        <v>0.48349231218358751</v>
      </c>
      <c r="G29" s="16">
        <v>1054445.2063</v>
      </c>
      <c r="H29" s="17">
        <v>11116153.73</v>
      </c>
      <c r="I29" s="16">
        <v>308760</v>
      </c>
      <c r="J29" s="19">
        <v>-831541.78000000119</v>
      </c>
      <c r="K29" s="19">
        <v>-85856.57370000123</v>
      </c>
      <c r="L29" s="28">
        <v>0</v>
      </c>
    </row>
    <row r="30" spans="1:12" ht="30" x14ac:dyDescent="0.25">
      <c r="A30" s="25">
        <v>15</v>
      </c>
      <c r="B30" s="27" t="s">
        <v>38</v>
      </c>
      <c r="C30" s="13">
        <v>766936.37</v>
      </c>
      <c r="D30" s="16">
        <v>343639915.94</v>
      </c>
      <c r="E30" s="16">
        <v>239644507.84999999</v>
      </c>
      <c r="F30" s="15">
        <f t="shared" si="0"/>
        <v>0.69737098845013756</v>
      </c>
      <c r="G30" s="16">
        <v>49669545.4498</v>
      </c>
      <c r="H30" s="17">
        <v>166193488.92000002</v>
      </c>
      <c r="I30" s="16">
        <v>179289487.73369998</v>
      </c>
      <c r="J30" s="18">
        <v>73451018.929999977</v>
      </c>
      <c r="K30" s="19">
        <v>-56168923.3539</v>
      </c>
      <c r="L30" s="29">
        <v>16</v>
      </c>
    </row>
    <row r="31" spans="1:12" ht="30" x14ac:dyDescent="0.25">
      <c r="A31" s="25">
        <v>16</v>
      </c>
      <c r="B31" s="27" t="s">
        <v>39</v>
      </c>
      <c r="C31" s="13">
        <v>25635.82</v>
      </c>
      <c r="D31" s="16">
        <v>190596645.99000001</v>
      </c>
      <c r="E31" s="16">
        <v>133126887.69</v>
      </c>
      <c r="F31" s="15">
        <f t="shared" si="0"/>
        <v>0.69847445110332496</v>
      </c>
      <c r="G31" s="16">
        <v>24049544.139400002</v>
      </c>
      <c r="H31" s="17">
        <v>218146753.58000007</v>
      </c>
      <c r="I31" s="16">
        <v>465521571.83699995</v>
      </c>
      <c r="J31" s="19">
        <v>-85019865.890000075</v>
      </c>
      <c r="K31" s="19">
        <v>-526491893.58759999</v>
      </c>
      <c r="L31" s="29">
        <v>39</v>
      </c>
    </row>
    <row r="32" spans="1:12" ht="15.75" x14ac:dyDescent="0.25">
      <c r="A32" s="25">
        <v>17</v>
      </c>
      <c r="B32" s="26" t="s">
        <v>40</v>
      </c>
      <c r="C32" s="13">
        <v>4296.92</v>
      </c>
      <c r="D32" s="16">
        <v>1887642.62</v>
      </c>
      <c r="E32" s="16">
        <v>1148757.75</v>
      </c>
      <c r="F32" s="15">
        <f t="shared" si="0"/>
        <v>0.60856739396994541</v>
      </c>
      <c r="G32" s="16">
        <v>207112.8738</v>
      </c>
      <c r="H32" s="17">
        <v>57622.439999999995</v>
      </c>
      <c r="I32" s="16">
        <v>0</v>
      </c>
      <c r="J32" s="18">
        <v>1091135.31</v>
      </c>
      <c r="K32" s="18">
        <v>1298248.1838</v>
      </c>
      <c r="L32" s="28">
        <v>0</v>
      </c>
    </row>
    <row r="33" spans="1:12" ht="15.75" x14ac:dyDescent="0.25">
      <c r="A33" s="25">
        <v>18</v>
      </c>
      <c r="B33" s="27" t="s">
        <v>41</v>
      </c>
      <c r="C33" s="13">
        <v>6107.7</v>
      </c>
      <c r="D33" s="16">
        <v>2463106.2000000002</v>
      </c>
      <c r="E33" s="16">
        <v>524365.62</v>
      </c>
      <c r="F33" s="15">
        <f t="shared" si="0"/>
        <v>0.21288794612266412</v>
      </c>
      <c r="G33" s="16">
        <v>267945.64199999999</v>
      </c>
      <c r="H33" s="17">
        <v>129262.43999999999</v>
      </c>
      <c r="I33" s="16">
        <v>3826458.0700000003</v>
      </c>
      <c r="J33" s="18">
        <v>395103.18</v>
      </c>
      <c r="K33" s="19">
        <v>-3163409.2480000006</v>
      </c>
      <c r="L33" s="29">
        <v>3</v>
      </c>
    </row>
    <row r="34" spans="1:12" ht="15.75" x14ac:dyDescent="0.25">
      <c r="A34" s="25">
        <v>19</v>
      </c>
      <c r="B34" s="26" t="s">
        <v>42</v>
      </c>
      <c r="C34" s="13">
        <v>1007.14</v>
      </c>
      <c r="D34" s="16">
        <v>391149.3</v>
      </c>
      <c r="E34" s="16">
        <v>245549.01</v>
      </c>
      <c r="F34" s="15">
        <f t="shared" si="0"/>
        <v>0.6277628772440601</v>
      </c>
      <c r="G34" s="16">
        <v>68928.805099999998</v>
      </c>
      <c r="H34" s="17">
        <v>38280</v>
      </c>
      <c r="I34" s="16">
        <v>0</v>
      </c>
      <c r="J34" s="18">
        <v>207269.01</v>
      </c>
      <c r="K34" s="18">
        <v>276197.81510000001</v>
      </c>
      <c r="L34" s="28"/>
    </row>
    <row r="35" spans="1:12" ht="15.75" x14ac:dyDescent="0.25">
      <c r="A35" s="25">
        <v>20</v>
      </c>
      <c r="B35" s="26" t="s">
        <v>43</v>
      </c>
      <c r="C35" s="13">
        <v>566546.76</v>
      </c>
      <c r="D35" s="16">
        <v>199705389.52000001</v>
      </c>
      <c r="E35" s="16">
        <v>140066898.28999999</v>
      </c>
      <c r="F35" s="15">
        <f t="shared" si="0"/>
        <v>0.70136764273941954</v>
      </c>
      <c r="G35" s="16">
        <v>27163027.099099997</v>
      </c>
      <c r="H35" s="17">
        <v>113149691.42</v>
      </c>
      <c r="I35" s="16">
        <v>30821596.678000003</v>
      </c>
      <c r="J35" s="18">
        <v>26917206.86999999</v>
      </c>
      <c r="K35" s="18">
        <v>23258637.29109998</v>
      </c>
      <c r="L35" s="29">
        <v>19</v>
      </c>
    </row>
    <row r="36" spans="1:12" ht="15.75" x14ac:dyDescent="0.25">
      <c r="A36" s="25">
        <v>21</v>
      </c>
      <c r="B36" s="27" t="s">
        <v>44</v>
      </c>
      <c r="C36" s="13">
        <v>584811</v>
      </c>
      <c r="D36" s="16">
        <v>233988693.49000001</v>
      </c>
      <c r="E36" s="16">
        <v>179596090.66999999</v>
      </c>
      <c r="F36" s="15">
        <f t="shared" si="0"/>
        <v>0.76754174738650527</v>
      </c>
      <c r="G36" s="16">
        <v>30696446.342700001</v>
      </c>
      <c r="H36" s="17">
        <v>135577113.04999998</v>
      </c>
      <c r="I36" s="16">
        <v>225323548.31511998</v>
      </c>
      <c r="J36" s="18">
        <v>44018977.620000005</v>
      </c>
      <c r="K36" s="19">
        <v>-150608124.35241997</v>
      </c>
      <c r="L36" s="29">
        <v>29</v>
      </c>
    </row>
    <row r="37" spans="1:12" ht="15.75" x14ac:dyDescent="0.25">
      <c r="A37" s="25">
        <v>22</v>
      </c>
      <c r="B37" s="26" t="s">
        <v>45</v>
      </c>
      <c r="C37" s="13">
        <v>32634.16</v>
      </c>
      <c r="D37" s="16">
        <v>13486855.76</v>
      </c>
      <c r="E37" s="16">
        <v>10452702.92</v>
      </c>
      <c r="F37" s="15">
        <f t="shared" si="0"/>
        <v>0.77502889524489138</v>
      </c>
      <c r="G37" s="16">
        <v>1795479.9938000001</v>
      </c>
      <c r="H37" s="17">
        <v>3746251.7600000002</v>
      </c>
      <c r="I37" s="16">
        <v>1831007.1700000002</v>
      </c>
      <c r="J37" s="18">
        <v>6706451.1600000001</v>
      </c>
      <c r="K37" s="18">
        <v>6670923.9837999996</v>
      </c>
      <c r="L37" s="29">
        <v>1</v>
      </c>
    </row>
    <row r="38" spans="1:12" ht="15.75" x14ac:dyDescent="0.25">
      <c r="A38" s="25">
        <v>23</v>
      </c>
      <c r="B38" s="26" t="s">
        <v>46</v>
      </c>
      <c r="C38" s="13">
        <v>285177.88</v>
      </c>
      <c r="D38" s="16">
        <v>109038557.98</v>
      </c>
      <c r="E38" s="16">
        <v>79296095.689999998</v>
      </c>
      <c r="F38" s="15">
        <f t="shared" si="0"/>
        <v>0.72722986399494194</v>
      </c>
      <c r="G38" s="16">
        <v>14544605.331500001</v>
      </c>
      <c r="H38" s="17">
        <v>57191510.710000001</v>
      </c>
      <c r="I38" s="16">
        <v>31952786.029999997</v>
      </c>
      <c r="J38" s="18">
        <v>22104584.979999997</v>
      </c>
      <c r="K38" s="18">
        <v>4696404.2815000005</v>
      </c>
      <c r="L38" s="29">
        <v>12</v>
      </c>
    </row>
    <row r="39" spans="1:12" ht="30" x14ac:dyDescent="0.25">
      <c r="A39" s="25">
        <v>24</v>
      </c>
      <c r="B39" s="27" t="s">
        <v>47</v>
      </c>
      <c r="C39" s="13">
        <v>44550.15</v>
      </c>
      <c r="D39" s="16">
        <v>21533580.199999999</v>
      </c>
      <c r="E39" s="16">
        <v>13451778.68</v>
      </c>
      <c r="F39" s="15">
        <f t="shared" si="0"/>
        <v>0.6246884426585041</v>
      </c>
      <c r="G39" s="16">
        <v>3024130.3463999997</v>
      </c>
      <c r="H39" s="17">
        <v>9601536.5800000001</v>
      </c>
      <c r="I39" s="16">
        <v>14623576.699999997</v>
      </c>
      <c r="J39" s="18">
        <v>3850242.0999999996</v>
      </c>
      <c r="K39" s="19">
        <v>-7749204.2535999976</v>
      </c>
      <c r="L39" s="29">
        <v>8</v>
      </c>
    </row>
    <row r="40" spans="1:12" ht="30" x14ac:dyDescent="0.25">
      <c r="A40" s="25">
        <v>25</v>
      </c>
      <c r="B40" s="26" t="s">
        <v>48</v>
      </c>
      <c r="C40" s="13">
        <v>775099.88</v>
      </c>
      <c r="D40" s="16">
        <v>359013240.87</v>
      </c>
      <c r="E40" s="16">
        <v>232080135.41999999</v>
      </c>
      <c r="F40" s="15">
        <f t="shared" si="0"/>
        <v>0.64643893037927547</v>
      </c>
      <c r="G40" s="16">
        <v>42659640.274399996</v>
      </c>
      <c r="H40" s="17">
        <v>133460003.31999999</v>
      </c>
      <c r="I40" s="16">
        <v>122408232.53999999</v>
      </c>
      <c r="J40" s="18">
        <v>98620132.099999994</v>
      </c>
      <c r="K40" s="18">
        <v>18871539.834399998</v>
      </c>
      <c r="L40" s="29">
        <v>17</v>
      </c>
    </row>
    <row r="41" spans="1:12" ht="30" x14ac:dyDescent="0.25">
      <c r="A41" s="25">
        <v>26</v>
      </c>
      <c r="B41" s="27" t="s">
        <v>49</v>
      </c>
      <c r="C41" s="13">
        <v>5463.27</v>
      </c>
      <c r="D41" s="16">
        <v>1741261.61</v>
      </c>
      <c r="E41" s="16">
        <v>1217961.28</v>
      </c>
      <c r="F41" s="15">
        <f t="shared" si="0"/>
        <v>0.69947058673165141</v>
      </c>
      <c r="G41" s="16">
        <v>280654.56479999999</v>
      </c>
      <c r="H41" s="17">
        <v>496116.94999999995</v>
      </c>
      <c r="I41" s="16">
        <v>3859156.4800000004</v>
      </c>
      <c r="J41" s="18">
        <v>721844.33000000007</v>
      </c>
      <c r="K41" s="19">
        <v>-2856657.5852000006</v>
      </c>
      <c r="L41" s="29">
        <v>2</v>
      </c>
    </row>
    <row r="42" spans="1:12" ht="30" x14ac:dyDescent="0.25">
      <c r="A42" s="25">
        <v>27</v>
      </c>
      <c r="B42" s="27" t="s">
        <v>50</v>
      </c>
      <c r="C42" s="13">
        <v>146046.10999999999</v>
      </c>
      <c r="D42" s="16">
        <v>61377751.57</v>
      </c>
      <c r="E42" s="16">
        <v>37911891.32</v>
      </c>
      <c r="F42" s="15">
        <f t="shared" si="0"/>
        <v>0.61768133159394589</v>
      </c>
      <c r="G42" s="16">
        <v>7344662.2205999997</v>
      </c>
      <c r="H42" s="17">
        <v>37331409.129999995</v>
      </c>
      <c r="I42" s="16">
        <v>19531924.939999998</v>
      </c>
      <c r="J42" s="18">
        <v>580482.19000000507</v>
      </c>
      <c r="K42" s="19">
        <v>-11606780.529399993</v>
      </c>
      <c r="L42" s="20">
        <v>3</v>
      </c>
    </row>
    <row r="43" spans="1:12" ht="15.75" x14ac:dyDescent="0.25">
      <c r="A43" s="25">
        <v>28</v>
      </c>
      <c r="B43" s="26" t="s">
        <v>51</v>
      </c>
      <c r="C43" s="13">
        <v>209505.78</v>
      </c>
      <c r="D43" s="16">
        <v>91708822.920000002</v>
      </c>
      <c r="E43" s="16">
        <v>39990430</v>
      </c>
      <c r="F43" s="15">
        <f t="shared" si="0"/>
        <v>0.43605869889841126</v>
      </c>
      <c r="G43" s="16">
        <v>8535949.8278999999</v>
      </c>
      <c r="H43" s="17">
        <v>17950691.539999999</v>
      </c>
      <c r="I43" s="16">
        <v>5117695.4799999995</v>
      </c>
      <c r="J43" s="18">
        <v>22039738.460000001</v>
      </c>
      <c r="K43" s="18">
        <v>25457992.8079</v>
      </c>
      <c r="L43" s="29">
        <v>4</v>
      </c>
    </row>
    <row r="44" spans="1:12" ht="15.75" x14ac:dyDescent="0.25">
      <c r="A44" s="25">
        <v>29</v>
      </c>
      <c r="B44" s="27" t="s">
        <v>52</v>
      </c>
      <c r="C44" s="13">
        <v>803111.97</v>
      </c>
      <c r="D44" s="16">
        <v>353299990.47000003</v>
      </c>
      <c r="E44" s="16">
        <v>263169240.94</v>
      </c>
      <c r="F44" s="15">
        <f t="shared" si="0"/>
        <v>0.74488889906252809</v>
      </c>
      <c r="G44" s="16">
        <v>48567886.557599999</v>
      </c>
      <c r="H44" s="17">
        <v>188966549.44</v>
      </c>
      <c r="I44" s="16">
        <v>419695506.62710005</v>
      </c>
      <c r="J44" s="18">
        <v>74202691.5</v>
      </c>
      <c r="K44" s="19">
        <v>-296924928.56950009</v>
      </c>
      <c r="L44" s="28">
        <v>33</v>
      </c>
    </row>
    <row r="45" spans="1:12" ht="16.5" thickBot="1" x14ac:dyDescent="0.3">
      <c r="A45" s="33">
        <v>30</v>
      </c>
      <c r="B45" s="34" t="s">
        <v>53</v>
      </c>
      <c r="C45" s="35"/>
      <c r="D45" s="16">
        <v>22148329.68</v>
      </c>
      <c r="E45" s="16">
        <v>10240087.529999999</v>
      </c>
      <c r="F45" s="23">
        <f t="shared" si="0"/>
        <v>0.46234129968034682</v>
      </c>
      <c r="G45" s="16">
        <v>2108250.3294000002</v>
      </c>
      <c r="H45" s="17">
        <v>14759931.9</v>
      </c>
      <c r="I45" s="16">
        <v>0</v>
      </c>
      <c r="J45" s="19">
        <v>-4519844.370000001</v>
      </c>
      <c r="K45" s="19">
        <v>-2411594.0406000009</v>
      </c>
      <c r="L45" s="24"/>
    </row>
    <row r="46" spans="1:12" ht="15.75" thickBot="1" x14ac:dyDescent="0.3">
      <c r="B46" s="36" t="s">
        <v>54</v>
      </c>
      <c r="C46" s="37"/>
      <c r="D46" s="18">
        <f t="shared" ref="D46:I46" si="1">SUM(D5:D45)</f>
        <v>15624689931.429998</v>
      </c>
      <c r="E46" s="18">
        <f t="shared" si="1"/>
        <v>11451161911.660004</v>
      </c>
      <c r="F46" s="38">
        <f>AVERAGE(F5:F45)</f>
        <v>0.6308349339403938</v>
      </c>
      <c r="G46" s="18">
        <f t="shared" si="1"/>
        <v>2129396855.0220003</v>
      </c>
      <c r="H46" s="18">
        <f t="shared" si="1"/>
        <v>7981071448.6599989</v>
      </c>
      <c r="I46" s="18">
        <f t="shared" si="1"/>
        <v>6351812067.8377638</v>
      </c>
      <c r="J46" s="18">
        <f>SUM(J5:J45)</f>
        <v>3470090462.999999</v>
      </c>
      <c r="K46" s="18">
        <f>SUM(K5:K45)</f>
        <v>-752324749.81576657</v>
      </c>
      <c r="L46" s="13">
        <v>1063</v>
      </c>
    </row>
  </sheetData>
  <mergeCells count="3">
    <mergeCell ref="B1:J1"/>
    <mergeCell ref="A4:K4"/>
    <mergeCell ref="A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Евстифеева Инна Геннадьевна</dc:creator>
  <cp:lastModifiedBy>Евстифеева Инна Геннадьевна</cp:lastModifiedBy>
  <dcterms:created xsi:type="dcterms:W3CDTF">2021-01-13T05:06:06Z</dcterms:created>
  <dcterms:modified xsi:type="dcterms:W3CDTF">2021-01-13T05:06:48Z</dcterms:modified>
</cp:coreProperties>
</file>