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Отдел ФРП\КП\КП 2017-2019\в МИН ЖКХ декабрь 2022 подготовка\итоговая\На сайт\"/>
    </mc:Choice>
  </mc:AlternateContent>
  <bookViews>
    <workbookView xWindow="780" yWindow="780" windowWidth="18420" windowHeight="10815"/>
  </bookViews>
  <sheets>
    <sheet name="Общий" sheetId="4" r:id="rId1"/>
  </sheets>
  <definedNames>
    <definedName name="_xlnm._FilterDatabase" localSheetId="0" hidden="1">Общий!$A$2:$W$2085</definedName>
    <definedName name="_xlnm.Print_Titles" localSheetId="0">Общий!$2:$3</definedName>
    <definedName name="_xlnm.Print_Area" localSheetId="0">Общий!$A$1:$W$2089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1204" i="4"/>
  <c r="D1204" i="4" s="1"/>
  <c r="E1205" i="4"/>
  <c r="D1205" i="4" s="1"/>
  <c r="E1206" i="4"/>
  <c r="D1206" i="4" s="1"/>
  <c r="E1207" i="4"/>
  <c r="D1207" i="4" s="1"/>
  <c r="E1203" i="4"/>
  <c r="D1203" i="4" s="1"/>
  <c r="G1431" i="4" l="1"/>
  <c r="F1431" i="4"/>
  <c r="E784" i="4" l="1"/>
  <c r="E1397" i="4" l="1"/>
  <c r="D1397" i="4" s="1"/>
  <c r="E1542" i="4" l="1"/>
  <c r="D1542" i="4" s="1"/>
  <c r="E771" i="4" l="1"/>
  <c r="D771" i="4" s="1"/>
  <c r="E1416" i="4" l="1"/>
  <c r="D1416" i="4" s="1"/>
  <c r="E995" i="4" l="1"/>
  <c r="D995" i="4" s="1"/>
  <c r="E996" i="4"/>
  <c r="D996" i="4" s="1"/>
  <c r="E997" i="4"/>
  <c r="D997" i="4" s="1"/>
  <c r="E998" i="4"/>
  <c r="D998" i="4" s="1"/>
  <c r="E999" i="4"/>
  <c r="D999" i="4" s="1"/>
  <c r="E1000" i="4"/>
  <c r="D1000" i="4" s="1"/>
  <c r="E1001" i="4"/>
  <c r="D1001" i="4" s="1"/>
  <c r="E1002" i="4"/>
  <c r="D1002" i="4" s="1"/>
  <c r="E1003" i="4"/>
  <c r="D1003" i="4" s="1"/>
  <c r="E1004" i="4"/>
  <c r="D1004" i="4" s="1"/>
  <c r="E1005" i="4"/>
  <c r="D1005" i="4" s="1"/>
  <c r="E1006" i="4"/>
  <c r="D1006" i="4" s="1"/>
  <c r="G1007" i="4"/>
  <c r="H1007" i="4"/>
  <c r="I1007" i="4"/>
  <c r="J1007" i="4"/>
  <c r="K1007" i="4"/>
  <c r="L1007" i="4"/>
  <c r="M1007" i="4"/>
  <c r="N1007" i="4"/>
  <c r="O1007" i="4"/>
  <c r="P1007" i="4"/>
  <c r="Q1007" i="4"/>
  <c r="R1007" i="4"/>
  <c r="S1007" i="4"/>
  <c r="T1007" i="4"/>
  <c r="U1007" i="4"/>
  <c r="V1007" i="4"/>
  <c r="W1007" i="4"/>
  <c r="V1012" i="4" l="1"/>
  <c r="U1012" i="4"/>
  <c r="W1012" i="4"/>
  <c r="T1159" i="4"/>
  <c r="T1050" i="4"/>
  <c r="N1050" i="4"/>
  <c r="K1050" i="4"/>
  <c r="E1372" i="4" l="1"/>
  <c r="D1372" i="4" s="1"/>
  <c r="E1072" i="4" l="1"/>
  <c r="D1072" i="4" s="1"/>
  <c r="F1791" i="4" l="1"/>
  <c r="G1791" i="4"/>
  <c r="H1791" i="4"/>
  <c r="I1791" i="4"/>
  <c r="J1791" i="4"/>
  <c r="K1791" i="4"/>
  <c r="L1791" i="4"/>
  <c r="M1791" i="4"/>
  <c r="N1791" i="4"/>
  <c r="O1791" i="4"/>
  <c r="P1791" i="4"/>
  <c r="Q1791" i="4"/>
  <c r="R1791" i="4"/>
  <c r="S1791" i="4"/>
  <c r="T1791" i="4"/>
  <c r="U1791" i="4"/>
  <c r="V1791" i="4"/>
  <c r="W1791" i="4"/>
  <c r="E1790" i="4"/>
  <c r="D1790" i="4" s="1"/>
  <c r="E1479" i="4"/>
  <c r="D1479" i="4" s="1"/>
  <c r="E1469" i="4"/>
  <c r="D1469" i="4" s="1"/>
  <c r="D1791" i="4" l="1"/>
  <c r="E1791" i="4"/>
  <c r="F1876" i="4" l="1"/>
  <c r="G1876" i="4"/>
  <c r="G1877" i="4" s="1"/>
  <c r="H1876" i="4"/>
  <c r="H1877" i="4" s="1"/>
  <c r="I1876" i="4"/>
  <c r="I1877" i="4" s="1"/>
  <c r="J1876" i="4"/>
  <c r="J1877" i="4" s="1"/>
  <c r="K1876" i="4"/>
  <c r="K1877" i="4" s="1"/>
  <c r="L1876" i="4"/>
  <c r="L1877" i="4" s="1"/>
  <c r="M1876" i="4"/>
  <c r="M1877" i="4" s="1"/>
  <c r="N1876" i="4"/>
  <c r="N1877" i="4" s="1"/>
  <c r="O1876" i="4"/>
  <c r="O1877" i="4" s="1"/>
  <c r="P1876" i="4"/>
  <c r="P1877" i="4" s="1"/>
  <c r="Q1876" i="4"/>
  <c r="Q1877" i="4" s="1"/>
  <c r="R1876" i="4"/>
  <c r="R1877" i="4" s="1"/>
  <c r="S1876" i="4"/>
  <c r="S1877" i="4" s="1"/>
  <c r="T1876" i="4"/>
  <c r="T1877" i="4" s="1"/>
  <c r="U1876" i="4"/>
  <c r="U1877" i="4" s="1"/>
  <c r="V1876" i="4"/>
  <c r="V1877" i="4" s="1"/>
  <c r="F1877" i="4" l="1"/>
  <c r="E1870" i="4"/>
  <c r="D1870" i="4" s="1"/>
  <c r="E1822" i="4"/>
  <c r="D1822" i="4" s="1"/>
  <c r="E1823" i="4"/>
  <c r="D1823" i="4" s="1"/>
  <c r="E1825" i="4"/>
  <c r="D1825" i="4" s="1"/>
  <c r="E1826" i="4"/>
  <c r="D1826" i="4" s="1"/>
  <c r="E1827" i="4"/>
  <c r="D1827" i="4" s="1"/>
  <c r="E1828" i="4"/>
  <c r="D1828" i="4" s="1"/>
  <c r="E1829" i="4"/>
  <c r="D1829" i="4" s="1"/>
  <c r="E1830" i="4"/>
  <c r="D1830" i="4" s="1"/>
  <c r="E1831" i="4"/>
  <c r="D1831" i="4" s="1"/>
  <c r="E1832" i="4"/>
  <c r="D1832" i="4" s="1"/>
  <c r="E1834" i="4"/>
  <c r="D1834" i="4" s="1"/>
  <c r="E1836" i="4"/>
  <c r="D1836" i="4" s="1"/>
  <c r="E1837" i="4"/>
  <c r="D1837" i="4" s="1"/>
  <c r="E1838" i="4"/>
  <c r="D1838" i="4" s="1"/>
  <c r="E1839" i="4"/>
  <c r="D1839" i="4" s="1"/>
  <c r="E1840" i="4"/>
  <c r="D1840" i="4" s="1"/>
  <c r="E1841" i="4"/>
  <c r="D1841" i="4" s="1"/>
  <c r="E1842" i="4"/>
  <c r="D1842" i="4" s="1"/>
  <c r="E1843" i="4"/>
  <c r="D1843" i="4" s="1"/>
  <c r="E1833" i="4"/>
  <c r="D1833" i="4" s="1"/>
  <c r="E1844" i="4"/>
  <c r="D1844" i="4" s="1"/>
  <c r="E1845" i="4"/>
  <c r="D1845" i="4" s="1"/>
  <c r="E1847" i="4"/>
  <c r="D1847" i="4" s="1"/>
  <c r="E1848" i="4"/>
  <c r="D1848" i="4" s="1"/>
  <c r="E1849" i="4"/>
  <c r="D1849" i="4" s="1"/>
  <c r="E1851" i="4"/>
  <c r="D1851" i="4" s="1"/>
  <c r="E1852" i="4"/>
  <c r="D1852" i="4" s="1"/>
  <c r="E1853" i="4"/>
  <c r="D1853" i="4" s="1"/>
  <c r="E1854" i="4"/>
  <c r="D1854" i="4" s="1"/>
  <c r="E1857" i="4"/>
  <c r="D1857" i="4" s="1"/>
  <c r="E1875" i="4"/>
  <c r="D1875" i="4" s="1"/>
  <c r="E1855" i="4"/>
  <c r="D1855" i="4" s="1"/>
  <c r="E1856" i="4"/>
  <c r="D1856" i="4" s="1"/>
  <c r="E1858" i="4"/>
  <c r="D1858" i="4" s="1"/>
  <c r="E1860" i="4"/>
  <c r="D1860" i="4" s="1"/>
  <c r="E1861" i="4"/>
  <c r="D1861" i="4" s="1"/>
  <c r="E1862" i="4"/>
  <c r="D1862" i="4" s="1"/>
  <c r="E1864" i="4"/>
  <c r="D1864" i="4" s="1"/>
  <c r="E1865" i="4"/>
  <c r="D1865" i="4" s="1"/>
  <c r="E1866" i="4"/>
  <c r="D1866" i="4" s="1"/>
  <c r="E1867" i="4"/>
  <c r="D1867" i="4" s="1"/>
  <c r="E1868" i="4"/>
  <c r="D1868" i="4" s="1"/>
  <c r="E1869" i="4"/>
  <c r="D1869" i="4" s="1"/>
  <c r="E1872" i="4"/>
  <c r="D1872" i="4" s="1"/>
  <c r="E1873" i="4"/>
  <c r="D1873" i="4" s="1"/>
  <c r="E1850" i="4"/>
  <c r="D1850" i="4" s="1"/>
  <c r="E1846" i="4"/>
  <c r="D1846" i="4" s="1"/>
  <c r="E1863" i="4"/>
  <c r="D1863" i="4" s="1"/>
  <c r="E1871" i="4"/>
  <c r="D1871" i="4" s="1"/>
  <c r="E1874" i="4"/>
  <c r="D1874" i="4" s="1"/>
  <c r="E1835" i="4"/>
  <c r="D1835" i="4" s="1"/>
  <c r="E1824" i="4"/>
  <c r="D1824" i="4" s="1"/>
  <c r="E1859" i="4"/>
  <c r="D1859" i="4" s="1"/>
  <c r="F1489" i="4"/>
  <c r="G1489" i="4"/>
  <c r="H1489" i="4"/>
  <c r="I1489" i="4"/>
  <c r="J1489" i="4"/>
  <c r="K1489" i="4"/>
  <c r="L1489" i="4"/>
  <c r="M1489" i="4"/>
  <c r="N1489" i="4"/>
  <c r="O1489" i="4"/>
  <c r="P1489" i="4"/>
  <c r="Q1489" i="4"/>
  <c r="R1489" i="4"/>
  <c r="S1489" i="4"/>
  <c r="T1489" i="4"/>
  <c r="U1489" i="4"/>
  <c r="V1489" i="4"/>
  <c r="E1473" i="4"/>
  <c r="D1473" i="4" s="1"/>
  <c r="E1474" i="4"/>
  <c r="D1474" i="4" s="1"/>
  <c r="E1476" i="4"/>
  <c r="D1476" i="4" s="1"/>
  <c r="E1456" i="4"/>
  <c r="D1456" i="4" s="1"/>
  <c r="E1457" i="4"/>
  <c r="D1457" i="4" s="1"/>
  <c r="E1458" i="4"/>
  <c r="D1458" i="4" s="1"/>
  <c r="E1459" i="4"/>
  <c r="D1459" i="4" s="1"/>
  <c r="E1460" i="4"/>
  <c r="D1460" i="4" s="1"/>
  <c r="E1461" i="4"/>
  <c r="D1461" i="4" s="1"/>
  <c r="E1462" i="4"/>
  <c r="D1462" i="4" s="1"/>
  <c r="E1463" i="4"/>
  <c r="D1463" i="4" s="1"/>
  <c r="E1464" i="4"/>
  <c r="D1464" i="4" s="1"/>
  <c r="E1465" i="4"/>
  <c r="D1465" i="4" s="1"/>
  <c r="E1466" i="4"/>
  <c r="D1466" i="4" s="1"/>
  <c r="E1467" i="4"/>
  <c r="D1467" i="4" s="1"/>
  <c r="E1468" i="4"/>
  <c r="D1468" i="4" s="1"/>
  <c r="E1470" i="4"/>
  <c r="D1470" i="4" s="1"/>
  <c r="E1471" i="4"/>
  <c r="D1471" i="4" s="1"/>
  <c r="E1472" i="4"/>
  <c r="D1472" i="4" s="1"/>
  <c r="E1475" i="4"/>
  <c r="D1475" i="4" s="1"/>
  <c r="E1477" i="4"/>
  <c r="D1477" i="4" s="1"/>
  <c r="E1480" i="4"/>
  <c r="D1480" i="4" s="1"/>
  <c r="E1481" i="4"/>
  <c r="D1481" i="4" s="1"/>
  <c r="E1488" i="4" l="1"/>
  <c r="D1488" i="4" s="1"/>
  <c r="E1487" i="4"/>
  <c r="D1487" i="4" s="1"/>
  <c r="E1486" i="4"/>
  <c r="D1486" i="4" s="1"/>
  <c r="E1485" i="4"/>
  <c r="D1485" i="4" s="1"/>
  <c r="E1484" i="4"/>
  <c r="D1484" i="4" s="1"/>
  <c r="E1483" i="4"/>
  <c r="D1483" i="4" s="1"/>
  <c r="E1482" i="4"/>
  <c r="D1482" i="4" s="1"/>
  <c r="E1478" i="4"/>
  <c r="D1478" i="4" s="1"/>
  <c r="E1455" i="4"/>
  <c r="D1455" i="4" s="1"/>
  <c r="E1454" i="4"/>
  <c r="D1454" i="4" s="1"/>
  <c r="E1453" i="4"/>
  <c r="D1453" i="4" s="1"/>
  <c r="E1452" i="4"/>
  <c r="E1489" i="4" l="1"/>
  <c r="D1452" i="4" l="1"/>
  <c r="W1489" i="4"/>
  <c r="D1489" i="4" l="1"/>
  <c r="F1515" i="4"/>
  <c r="G1515" i="4"/>
  <c r="H1515" i="4"/>
  <c r="I1515" i="4"/>
  <c r="J1515" i="4"/>
  <c r="K1515" i="4"/>
  <c r="L1515" i="4"/>
  <c r="M1515" i="4"/>
  <c r="N1515" i="4"/>
  <c r="O1515" i="4"/>
  <c r="P1515" i="4"/>
  <c r="Q1515" i="4"/>
  <c r="R1515" i="4"/>
  <c r="S1515" i="4"/>
  <c r="T1515" i="4"/>
  <c r="U1515" i="4"/>
  <c r="V1515" i="4"/>
  <c r="E1512" i="4"/>
  <c r="D1512" i="4" s="1"/>
  <c r="E1495" i="4"/>
  <c r="D1495" i="4" s="1"/>
  <c r="E1821" i="4" l="1"/>
  <c r="D1821" i="4" s="1"/>
  <c r="E1820" i="4"/>
  <c r="D1820" i="4" s="1"/>
  <c r="E1819" i="4"/>
  <c r="D1819" i="4" s="1"/>
  <c r="E1818" i="4"/>
  <c r="D1818" i="4" s="1"/>
  <c r="E1817" i="4"/>
  <c r="E1816" i="4"/>
  <c r="D1816" i="4" s="1"/>
  <c r="E1815" i="4"/>
  <c r="D1815" i="4" s="1"/>
  <c r="E1814" i="4"/>
  <c r="D1814" i="4" s="1"/>
  <c r="E1813" i="4"/>
  <c r="D1813" i="4" s="1"/>
  <c r="E1812" i="4"/>
  <c r="D1812" i="4" s="1"/>
  <c r="E1811" i="4"/>
  <c r="D1811" i="4" s="1"/>
  <c r="E1810" i="4"/>
  <c r="E1809" i="4"/>
  <c r="D1809" i="4" s="1"/>
  <c r="E1808" i="4"/>
  <c r="D1808" i="4" s="1"/>
  <c r="E1807" i="4"/>
  <c r="D1807" i="4" s="1"/>
  <c r="E1806" i="4"/>
  <c r="E1805" i="4"/>
  <c r="D1805" i="4" s="1"/>
  <c r="E1804" i="4"/>
  <c r="D1804" i="4" s="1"/>
  <c r="E1803" i="4"/>
  <c r="D1803" i="4" s="1"/>
  <c r="E1802" i="4"/>
  <c r="D1802" i="4" s="1"/>
  <c r="E1801" i="4"/>
  <c r="D1801" i="4" s="1"/>
  <c r="E1800" i="4"/>
  <c r="D1800" i="4" s="1"/>
  <c r="E1799" i="4"/>
  <c r="D1799" i="4" s="1"/>
  <c r="E1798" i="4"/>
  <c r="D1798" i="4" s="1"/>
  <c r="E1797" i="4"/>
  <c r="D1797" i="4" s="1"/>
  <c r="E1796" i="4"/>
  <c r="D1796" i="4" s="1"/>
  <c r="E1795" i="4"/>
  <c r="D1795" i="4" s="1"/>
  <c r="E1794" i="4"/>
  <c r="D1794" i="4" s="1"/>
  <c r="E1793" i="4"/>
  <c r="D1793" i="4" s="1"/>
  <c r="D1806" i="4" l="1"/>
  <c r="E1876" i="4"/>
  <c r="E1877" i="4" s="1"/>
  <c r="D1810" i="4"/>
  <c r="D1817" i="4"/>
  <c r="D1876" i="4" l="1"/>
  <c r="D1877" i="4" s="1"/>
  <c r="W1876" i="4"/>
  <c r="W1877" i="4" l="1"/>
  <c r="E1080" i="4"/>
  <c r="D1080" i="4" s="1"/>
  <c r="E425" i="4" l="1"/>
  <c r="D425" i="4" s="1"/>
  <c r="F1779" i="4" l="1"/>
  <c r="G1779" i="4"/>
  <c r="H1779" i="4"/>
  <c r="I1779" i="4"/>
  <c r="J1779" i="4"/>
  <c r="K1779" i="4"/>
  <c r="L1779" i="4"/>
  <c r="M1779" i="4"/>
  <c r="N1779" i="4"/>
  <c r="O1779" i="4"/>
  <c r="P1779" i="4"/>
  <c r="Q1779" i="4"/>
  <c r="R1779" i="4"/>
  <c r="S1779" i="4"/>
  <c r="T1779" i="4"/>
  <c r="U1779" i="4"/>
  <c r="V1779" i="4"/>
  <c r="W1779" i="4"/>
  <c r="E91" i="4" l="1"/>
  <c r="D91" i="4" s="1"/>
  <c r="F1602" i="4"/>
  <c r="G1602" i="4"/>
  <c r="H1602" i="4"/>
  <c r="I1602" i="4"/>
  <c r="J1602" i="4"/>
  <c r="K1602" i="4"/>
  <c r="L1602" i="4"/>
  <c r="M1602" i="4"/>
  <c r="N1602" i="4"/>
  <c r="O1602" i="4"/>
  <c r="P1602" i="4"/>
  <c r="Q1602" i="4"/>
  <c r="R1602" i="4"/>
  <c r="S1602" i="4"/>
  <c r="T1602" i="4"/>
  <c r="U1602" i="4"/>
  <c r="V1602" i="4"/>
  <c r="W1602" i="4"/>
  <c r="H1431" i="4" l="1"/>
  <c r="I1431" i="4"/>
  <c r="J1431" i="4"/>
  <c r="K1431" i="4"/>
  <c r="L1431" i="4"/>
  <c r="M1431" i="4"/>
  <c r="N1431" i="4"/>
  <c r="O1431" i="4"/>
  <c r="P1431" i="4"/>
  <c r="Q1431" i="4"/>
  <c r="R1431" i="4"/>
  <c r="S1431" i="4"/>
  <c r="T1431" i="4"/>
  <c r="U1431" i="4"/>
  <c r="V1431" i="4"/>
  <c r="W1431" i="4"/>
  <c r="E1424" i="4"/>
  <c r="D1424" i="4" s="1"/>
  <c r="E1393" i="4" l="1"/>
  <c r="D1393" i="4" s="1"/>
  <c r="W1679" i="4" l="1"/>
  <c r="V1679" i="4"/>
  <c r="U1679" i="4"/>
  <c r="T1679" i="4"/>
  <c r="S1679" i="4"/>
  <c r="R1679" i="4"/>
  <c r="Q1679" i="4"/>
  <c r="P1679" i="4"/>
  <c r="O1679" i="4"/>
  <c r="N1679" i="4"/>
  <c r="M1679" i="4"/>
  <c r="L1679" i="4"/>
  <c r="K1679" i="4"/>
  <c r="J1679" i="4"/>
  <c r="I1679" i="4"/>
  <c r="H1679" i="4"/>
  <c r="G1679" i="4"/>
  <c r="F1679" i="4"/>
  <c r="E1678" i="4"/>
  <c r="D1678" i="4" s="1"/>
  <c r="D1679" i="4" l="1"/>
  <c r="E1679" i="4"/>
  <c r="W1782" i="4" l="1"/>
  <c r="V1782" i="4"/>
  <c r="U1782" i="4"/>
  <c r="T1782" i="4"/>
  <c r="S1782" i="4"/>
  <c r="R1782" i="4"/>
  <c r="Q1782" i="4"/>
  <c r="P1782" i="4"/>
  <c r="O1782" i="4"/>
  <c r="N1782" i="4"/>
  <c r="M1782" i="4"/>
  <c r="L1782" i="4"/>
  <c r="K1782" i="4"/>
  <c r="J1782" i="4"/>
  <c r="I1782" i="4"/>
  <c r="H1782" i="4"/>
  <c r="G1782" i="4"/>
  <c r="F1782" i="4"/>
  <c r="E1781" i="4"/>
  <c r="D1781" i="4" s="1"/>
  <c r="D1782" i="4" l="1"/>
  <c r="E1782" i="4"/>
  <c r="E1410" i="4" l="1"/>
  <c r="D1410" i="4" s="1"/>
  <c r="E611" i="4" l="1"/>
  <c r="D611" i="4" s="1"/>
  <c r="A1214" i="4" l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E1371" i="4" l="1"/>
  <c r="D1371" i="4" s="1"/>
  <c r="E1380" i="4"/>
  <c r="D1380" i="4" s="1"/>
  <c r="A1233" i="4" l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W353" i="4"/>
  <c r="W354" i="4" s="1"/>
  <c r="V353" i="4"/>
  <c r="V354" i="4" s="1"/>
  <c r="U353" i="4"/>
  <c r="U354" i="4" s="1"/>
  <c r="T353" i="4"/>
  <c r="T354" i="4" s="1"/>
  <c r="S353" i="4"/>
  <c r="S354" i="4" s="1"/>
  <c r="R353" i="4"/>
  <c r="R354" i="4" s="1"/>
  <c r="Q353" i="4"/>
  <c r="Q354" i="4" s="1"/>
  <c r="P353" i="4"/>
  <c r="P354" i="4" s="1"/>
  <c r="O353" i="4"/>
  <c r="O354" i="4" s="1"/>
  <c r="N353" i="4"/>
  <c r="N354" i="4" s="1"/>
  <c r="M353" i="4"/>
  <c r="M354" i="4" s="1"/>
  <c r="L353" i="4"/>
  <c r="L354" i="4" s="1"/>
  <c r="K353" i="4"/>
  <c r="K354" i="4" s="1"/>
  <c r="J353" i="4"/>
  <c r="J354" i="4" s="1"/>
  <c r="I353" i="4"/>
  <c r="I354" i="4" s="1"/>
  <c r="H353" i="4"/>
  <c r="H354" i="4" s="1"/>
  <c r="G353" i="4"/>
  <c r="G354" i="4" s="1"/>
  <c r="F353" i="4"/>
  <c r="F354" i="4" s="1"/>
  <c r="E352" i="4"/>
  <c r="D352" i="4" s="1"/>
  <c r="E351" i="4"/>
  <c r="D351" i="4" s="1"/>
  <c r="E350" i="4"/>
  <c r="D350" i="4" s="1"/>
  <c r="E349" i="4"/>
  <c r="D349" i="4" s="1"/>
  <c r="E348" i="4"/>
  <c r="D348" i="4" s="1"/>
  <c r="A348" i="4"/>
  <c r="A349" i="4" s="1"/>
  <c r="A350" i="4" s="1"/>
  <c r="A351" i="4" s="1"/>
  <c r="A352" i="4" s="1"/>
  <c r="E347" i="4"/>
  <c r="D347" i="4" s="1"/>
  <c r="W343" i="4"/>
  <c r="W344" i="4" s="1"/>
  <c r="V343" i="4"/>
  <c r="V344" i="4" s="1"/>
  <c r="U343" i="4"/>
  <c r="U344" i="4" s="1"/>
  <c r="T343" i="4"/>
  <c r="T344" i="4" s="1"/>
  <c r="S343" i="4"/>
  <c r="S344" i="4" s="1"/>
  <c r="R343" i="4"/>
  <c r="R344" i="4" s="1"/>
  <c r="Q343" i="4"/>
  <c r="Q344" i="4" s="1"/>
  <c r="P343" i="4"/>
  <c r="P344" i="4" s="1"/>
  <c r="O343" i="4"/>
  <c r="O344" i="4" s="1"/>
  <c r="N343" i="4"/>
  <c r="N344" i="4" s="1"/>
  <c r="M343" i="4"/>
  <c r="M344" i="4" s="1"/>
  <c r="L343" i="4"/>
  <c r="L344" i="4" s="1"/>
  <c r="K343" i="4"/>
  <c r="K344" i="4" s="1"/>
  <c r="J343" i="4"/>
  <c r="J344" i="4" s="1"/>
  <c r="I343" i="4"/>
  <c r="I344" i="4" s="1"/>
  <c r="H343" i="4"/>
  <c r="H344" i="4" s="1"/>
  <c r="G343" i="4"/>
  <c r="G344" i="4" s="1"/>
  <c r="F343" i="4"/>
  <c r="F344" i="4" s="1"/>
  <c r="E342" i="4"/>
  <c r="E343" i="4" s="1"/>
  <c r="E344" i="4" s="1"/>
  <c r="W338" i="4"/>
  <c r="W339" i="4" s="1"/>
  <c r="V338" i="4"/>
  <c r="V339" i="4" s="1"/>
  <c r="U338" i="4"/>
  <c r="U339" i="4" s="1"/>
  <c r="T338" i="4"/>
  <c r="T339" i="4" s="1"/>
  <c r="S338" i="4"/>
  <c r="S339" i="4" s="1"/>
  <c r="R338" i="4"/>
  <c r="R339" i="4" s="1"/>
  <c r="Q338" i="4"/>
  <c r="Q339" i="4" s="1"/>
  <c r="P338" i="4"/>
  <c r="P339" i="4" s="1"/>
  <c r="O338" i="4"/>
  <c r="O339" i="4" s="1"/>
  <c r="N338" i="4"/>
  <c r="N339" i="4" s="1"/>
  <c r="M338" i="4"/>
  <c r="M339" i="4" s="1"/>
  <c r="L338" i="4"/>
  <c r="L339" i="4" s="1"/>
  <c r="K338" i="4"/>
  <c r="K339" i="4" s="1"/>
  <c r="J338" i="4"/>
  <c r="J339" i="4" s="1"/>
  <c r="I338" i="4"/>
  <c r="I339" i="4" s="1"/>
  <c r="H338" i="4"/>
  <c r="H339" i="4" s="1"/>
  <c r="G338" i="4"/>
  <c r="G339" i="4" s="1"/>
  <c r="F338" i="4"/>
  <c r="F339" i="4" s="1"/>
  <c r="E337" i="4"/>
  <c r="D337" i="4" s="1"/>
  <c r="E336" i="4"/>
  <c r="W332" i="4"/>
  <c r="W333" i="4" s="1"/>
  <c r="V332" i="4"/>
  <c r="V333" i="4" s="1"/>
  <c r="U332" i="4"/>
  <c r="U333" i="4" s="1"/>
  <c r="T332" i="4"/>
  <c r="T333" i="4" s="1"/>
  <c r="S332" i="4"/>
  <c r="S333" i="4" s="1"/>
  <c r="R332" i="4"/>
  <c r="R333" i="4" s="1"/>
  <c r="Q332" i="4"/>
  <c r="Q333" i="4" s="1"/>
  <c r="P332" i="4"/>
  <c r="P333" i="4" s="1"/>
  <c r="O332" i="4"/>
  <c r="O333" i="4" s="1"/>
  <c r="N332" i="4"/>
  <c r="N333" i="4" s="1"/>
  <c r="M332" i="4"/>
  <c r="M333" i="4" s="1"/>
  <c r="L332" i="4"/>
  <c r="L333" i="4" s="1"/>
  <c r="K332" i="4"/>
  <c r="K333" i="4" s="1"/>
  <c r="J332" i="4"/>
  <c r="J333" i="4" s="1"/>
  <c r="I332" i="4"/>
  <c r="I333" i="4" s="1"/>
  <c r="H332" i="4"/>
  <c r="H333" i="4" s="1"/>
  <c r="G332" i="4"/>
  <c r="G333" i="4" s="1"/>
  <c r="F332" i="4"/>
  <c r="F333" i="4" s="1"/>
  <c r="E331" i="4"/>
  <c r="D331" i="4" s="1"/>
  <c r="E330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5" i="4"/>
  <c r="D325" i="4" s="1"/>
  <c r="E324" i="4"/>
  <c r="D324" i="4" s="1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1" i="4"/>
  <c r="D321" i="4" s="1"/>
  <c r="E320" i="4"/>
  <c r="D320" i="4" s="1"/>
  <c r="A320" i="4"/>
  <c r="A321" i="4" s="1"/>
  <c r="E319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4" i="4"/>
  <c r="D314" i="4" s="1"/>
  <c r="D315" i="4" s="1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1" i="4"/>
  <c r="D311" i="4" s="1"/>
  <c r="E310" i="4"/>
  <c r="W306" i="4"/>
  <c r="W307" i="4" s="1"/>
  <c r="V306" i="4"/>
  <c r="V307" i="4" s="1"/>
  <c r="U306" i="4"/>
  <c r="U307" i="4" s="1"/>
  <c r="T306" i="4"/>
  <c r="T307" i="4" s="1"/>
  <c r="S306" i="4"/>
  <c r="S307" i="4" s="1"/>
  <c r="R306" i="4"/>
  <c r="R307" i="4" s="1"/>
  <c r="Q306" i="4"/>
  <c r="Q307" i="4" s="1"/>
  <c r="P306" i="4"/>
  <c r="P307" i="4" s="1"/>
  <c r="O306" i="4"/>
  <c r="O307" i="4" s="1"/>
  <c r="N306" i="4"/>
  <c r="N307" i="4" s="1"/>
  <c r="M306" i="4"/>
  <c r="M307" i="4" s="1"/>
  <c r="L306" i="4"/>
  <c r="L307" i="4" s="1"/>
  <c r="K306" i="4"/>
  <c r="K307" i="4" s="1"/>
  <c r="J306" i="4"/>
  <c r="J307" i="4" s="1"/>
  <c r="I306" i="4"/>
  <c r="I307" i="4" s="1"/>
  <c r="H306" i="4"/>
  <c r="H307" i="4" s="1"/>
  <c r="G306" i="4"/>
  <c r="G307" i="4" s="1"/>
  <c r="F306" i="4"/>
  <c r="F307" i="4" s="1"/>
  <c r="E305" i="4"/>
  <c r="D305" i="4" s="1"/>
  <c r="E304" i="4"/>
  <c r="D304" i="4" s="1"/>
  <c r="E303" i="4"/>
  <c r="D303" i="4" s="1"/>
  <c r="E302" i="4"/>
  <c r="D302" i="4" s="1"/>
  <c r="A302" i="4"/>
  <c r="A303" i="4" s="1"/>
  <c r="A304" i="4" s="1"/>
  <c r="A305" i="4" s="1"/>
  <c r="E301" i="4"/>
  <c r="D301" i="4" s="1"/>
  <c r="W297" i="4"/>
  <c r="W298" i="4" s="1"/>
  <c r="V297" i="4"/>
  <c r="V298" i="4" s="1"/>
  <c r="U297" i="4"/>
  <c r="U298" i="4" s="1"/>
  <c r="T297" i="4"/>
  <c r="T298" i="4" s="1"/>
  <c r="S297" i="4"/>
  <c r="S298" i="4" s="1"/>
  <c r="R297" i="4"/>
  <c r="R298" i="4" s="1"/>
  <c r="Q297" i="4"/>
  <c r="Q298" i="4" s="1"/>
  <c r="P297" i="4"/>
  <c r="P298" i="4" s="1"/>
  <c r="O297" i="4"/>
  <c r="O298" i="4" s="1"/>
  <c r="N297" i="4"/>
  <c r="N298" i="4" s="1"/>
  <c r="M297" i="4"/>
  <c r="M298" i="4" s="1"/>
  <c r="L297" i="4"/>
  <c r="L298" i="4" s="1"/>
  <c r="K297" i="4"/>
  <c r="K298" i="4" s="1"/>
  <c r="J297" i="4"/>
  <c r="J298" i="4" s="1"/>
  <c r="I297" i="4"/>
  <c r="I298" i="4" s="1"/>
  <c r="H297" i="4"/>
  <c r="H298" i="4" s="1"/>
  <c r="G297" i="4"/>
  <c r="G298" i="4" s="1"/>
  <c r="F297" i="4"/>
  <c r="F298" i="4" s="1"/>
  <c r="E296" i="4"/>
  <c r="D296" i="4" s="1"/>
  <c r="D297" i="4" s="1"/>
  <c r="D298" i="4" s="1"/>
  <c r="W292" i="4"/>
  <c r="W293" i="4" s="1"/>
  <c r="V292" i="4"/>
  <c r="V293" i="4" s="1"/>
  <c r="U292" i="4"/>
  <c r="U293" i="4" s="1"/>
  <c r="T292" i="4"/>
  <c r="T293" i="4" s="1"/>
  <c r="S292" i="4"/>
  <c r="S293" i="4" s="1"/>
  <c r="R292" i="4"/>
  <c r="R293" i="4" s="1"/>
  <c r="Q292" i="4"/>
  <c r="Q293" i="4" s="1"/>
  <c r="P292" i="4"/>
  <c r="P293" i="4" s="1"/>
  <c r="O292" i="4"/>
  <c r="O293" i="4" s="1"/>
  <c r="N292" i="4"/>
  <c r="N293" i="4" s="1"/>
  <c r="M292" i="4"/>
  <c r="M293" i="4" s="1"/>
  <c r="L292" i="4"/>
  <c r="L293" i="4" s="1"/>
  <c r="K292" i="4"/>
  <c r="K293" i="4" s="1"/>
  <c r="J292" i="4"/>
  <c r="J293" i="4" s="1"/>
  <c r="I292" i="4"/>
  <c r="I293" i="4" s="1"/>
  <c r="H292" i="4"/>
  <c r="H293" i="4" s="1"/>
  <c r="G292" i="4"/>
  <c r="G293" i="4" s="1"/>
  <c r="F292" i="4"/>
  <c r="F293" i="4" s="1"/>
  <c r="E291" i="4"/>
  <c r="D291" i="4" s="1"/>
  <c r="D292" i="4" s="1"/>
  <c r="D293" i="4" s="1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3" i="4"/>
  <c r="D283" i="4" s="1"/>
  <c r="D284" i="4" s="1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0" i="4"/>
  <c r="D280" i="4" s="1"/>
  <c r="D281" i="4" s="1"/>
  <c r="W278" i="4"/>
  <c r="V278" i="4"/>
  <c r="U278" i="4"/>
  <c r="T278" i="4"/>
  <c r="P278" i="4"/>
  <c r="O278" i="4"/>
  <c r="N278" i="4"/>
  <c r="M278" i="4"/>
  <c r="L278" i="4"/>
  <c r="K278" i="4"/>
  <c r="J278" i="4"/>
  <c r="I278" i="4"/>
  <c r="H278" i="4"/>
  <c r="G278" i="4"/>
  <c r="F278" i="4"/>
  <c r="E277" i="4"/>
  <c r="E278" i="4" s="1"/>
  <c r="S274" i="4"/>
  <c r="R274" i="4"/>
  <c r="Q274" i="4"/>
  <c r="W273" i="4"/>
  <c r="W274" i="4" s="1"/>
  <c r="V273" i="4"/>
  <c r="V274" i="4" s="1"/>
  <c r="U273" i="4"/>
  <c r="U274" i="4" s="1"/>
  <c r="T273" i="4"/>
  <c r="T274" i="4" s="1"/>
  <c r="P273" i="4"/>
  <c r="P274" i="4" s="1"/>
  <c r="O273" i="4"/>
  <c r="O274" i="4" s="1"/>
  <c r="N273" i="4"/>
  <c r="N274" i="4" s="1"/>
  <c r="M273" i="4"/>
  <c r="M274" i="4" s="1"/>
  <c r="L273" i="4"/>
  <c r="L274" i="4" s="1"/>
  <c r="K273" i="4"/>
  <c r="K274" i="4" s="1"/>
  <c r="J273" i="4"/>
  <c r="J274" i="4" s="1"/>
  <c r="I273" i="4"/>
  <c r="I274" i="4" s="1"/>
  <c r="H273" i="4"/>
  <c r="H274" i="4" s="1"/>
  <c r="G273" i="4"/>
  <c r="G274" i="4" s="1"/>
  <c r="F273" i="4"/>
  <c r="F274" i="4" s="1"/>
  <c r="E272" i="4"/>
  <c r="D272" i="4" s="1"/>
  <c r="D273" i="4" s="1"/>
  <c r="D274" i="4" s="1"/>
  <c r="W268" i="4"/>
  <c r="W269" i="4" s="1"/>
  <c r="V268" i="4"/>
  <c r="V269" i="4" s="1"/>
  <c r="U268" i="4"/>
  <c r="U269" i="4" s="1"/>
  <c r="T268" i="4"/>
  <c r="T269" i="4" s="1"/>
  <c r="S268" i="4"/>
  <c r="S269" i="4" s="1"/>
  <c r="R268" i="4"/>
  <c r="R269" i="4" s="1"/>
  <c r="Q268" i="4"/>
  <c r="Q269" i="4" s="1"/>
  <c r="P268" i="4"/>
  <c r="P269" i="4" s="1"/>
  <c r="O268" i="4"/>
  <c r="O269" i="4" s="1"/>
  <c r="N268" i="4"/>
  <c r="N269" i="4" s="1"/>
  <c r="M268" i="4"/>
  <c r="M269" i="4" s="1"/>
  <c r="L268" i="4"/>
  <c r="L269" i="4" s="1"/>
  <c r="K268" i="4"/>
  <c r="K269" i="4" s="1"/>
  <c r="J268" i="4"/>
  <c r="J269" i="4" s="1"/>
  <c r="I268" i="4"/>
  <c r="I269" i="4" s="1"/>
  <c r="H268" i="4"/>
  <c r="H269" i="4" s="1"/>
  <c r="G268" i="4"/>
  <c r="G269" i="4" s="1"/>
  <c r="F268" i="4"/>
  <c r="F269" i="4" s="1"/>
  <c r="E267" i="4"/>
  <c r="D267" i="4" s="1"/>
  <c r="E266" i="4"/>
  <c r="D266" i="4" s="1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2" i="4"/>
  <c r="D262" i="4" s="1"/>
  <c r="E261" i="4"/>
  <c r="D261" i="4" s="1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8" i="4"/>
  <c r="D258" i="4" s="1"/>
  <c r="E257" i="4"/>
  <c r="D257" i="4" s="1"/>
  <c r="E256" i="4"/>
  <c r="D256" i="4" s="1"/>
  <c r="E255" i="4"/>
  <c r="D255" i="4" s="1"/>
  <c r="E254" i="4"/>
  <c r="A254" i="4"/>
  <c r="A255" i="4" s="1"/>
  <c r="A256" i="4" s="1"/>
  <c r="A257" i="4" s="1"/>
  <c r="A258" i="4" s="1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0" i="4"/>
  <c r="D250" i="4" s="1"/>
  <c r="E249" i="4"/>
  <c r="D249" i="4" s="1"/>
  <c r="E248" i="4"/>
  <c r="D248" i="4" s="1"/>
  <c r="E247" i="4"/>
  <c r="D247" i="4" s="1"/>
  <c r="E246" i="4"/>
  <c r="D246" i="4" s="1"/>
  <c r="E245" i="4"/>
  <c r="D245" i="4" s="1"/>
  <c r="E244" i="4"/>
  <c r="D244" i="4" s="1"/>
  <c r="E243" i="4"/>
  <c r="D243" i="4" s="1"/>
  <c r="E242" i="4"/>
  <c r="D242" i="4" s="1"/>
  <c r="E241" i="4"/>
  <c r="D241" i="4" s="1"/>
  <c r="E240" i="4"/>
  <c r="D240" i="4" s="1"/>
  <c r="E239" i="4"/>
  <c r="D239" i="4" s="1"/>
  <c r="E238" i="4"/>
  <c r="D238" i="4" s="1"/>
  <c r="E237" i="4"/>
  <c r="D237" i="4" s="1"/>
  <c r="E236" i="4"/>
  <c r="D236" i="4" s="1"/>
  <c r="A236" i="4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E235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1" i="4"/>
  <c r="E233" i="4" s="1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8" i="4"/>
  <c r="D228" i="4" s="1"/>
  <c r="E227" i="4"/>
  <c r="D227" i="4" s="1"/>
  <c r="E226" i="4"/>
  <c r="A226" i="4"/>
  <c r="A227" i="4" s="1"/>
  <c r="A228" i="4" s="1"/>
  <c r="E225" i="4"/>
  <c r="D225" i="4" s="1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2" i="4"/>
  <c r="D222" i="4" s="1"/>
  <c r="E221" i="4"/>
  <c r="D221" i="4" s="1"/>
  <c r="E220" i="4"/>
  <c r="D220" i="4" s="1"/>
  <c r="E219" i="4"/>
  <c r="D219" i="4" s="1"/>
  <c r="A219" i="4"/>
  <c r="A220" i="4" s="1"/>
  <c r="A221" i="4" s="1"/>
  <c r="A222" i="4" s="1"/>
  <c r="E218" i="4"/>
  <c r="D218" i="4" s="1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5" i="4"/>
  <c r="D215" i="4" s="1"/>
  <c r="E214" i="4"/>
  <c r="D214" i="4" s="1"/>
  <c r="E213" i="4"/>
  <c r="D213" i="4" s="1"/>
  <c r="E212" i="4"/>
  <c r="D212" i="4" s="1"/>
  <c r="E211" i="4"/>
  <c r="D211" i="4" s="1"/>
  <c r="E210" i="4"/>
  <c r="D210" i="4" s="1"/>
  <c r="E209" i="4"/>
  <c r="D209" i="4" s="1"/>
  <c r="E208" i="4"/>
  <c r="D208" i="4" s="1"/>
  <c r="E207" i="4"/>
  <c r="D207" i="4" s="1"/>
  <c r="E206" i="4"/>
  <c r="D206" i="4" s="1"/>
  <c r="E205" i="4"/>
  <c r="D205" i="4" s="1"/>
  <c r="E204" i="4"/>
  <c r="D204" i="4" s="1"/>
  <c r="E203" i="4"/>
  <c r="D203" i="4" s="1"/>
  <c r="E202" i="4"/>
  <c r="D202" i="4" s="1"/>
  <c r="E201" i="4"/>
  <c r="D201" i="4" s="1"/>
  <c r="E200" i="4"/>
  <c r="D200" i="4" s="1"/>
  <c r="E199" i="4"/>
  <c r="D199" i="4" s="1"/>
  <c r="E198" i="4"/>
  <c r="D198" i="4" s="1"/>
  <c r="E197" i="4"/>
  <c r="D197" i="4" s="1"/>
  <c r="E196" i="4"/>
  <c r="D196" i="4" s="1"/>
  <c r="E195" i="4"/>
  <c r="D195" i="4" s="1"/>
  <c r="E194" i="4"/>
  <c r="D194" i="4" s="1"/>
  <c r="E193" i="4"/>
  <c r="D193" i="4" s="1"/>
  <c r="E192" i="4"/>
  <c r="D192" i="4" s="1"/>
  <c r="E191" i="4"/>
  <c r="D191" i="4" s="1"/>
  <c r="E190" i="4"/>
  <c r="D190" i="4" s="1"/>
  <c r="E189" i="4"/>
  <c r="D189" i="4" s="1"/>
  <c r="E188" i="4"/>
  <c r="D188" i="4" s="1"/>
  <c r="E187" i="4"/>
  <c r="D187" i="4" s="1"/>
  <c r="E186" i="4"/>
  <c r="D186" i="4" s="1"/>
  <c r="E185" i="4"/>
  <c r="D185" i="4" s="1"/>
  <c r="E184" i="4"/>
  <c r="D184" i="4" s="1"/>
  <c r="E183" i="4"/>
  <c r="D183" i="4" s="1"/>
  <c r="E182" i="4"/>
  <c r="D182" i="4" s="1"/>
  <c r="E181" i="4"/>
  <c r="D181" i="4" s="1"/>
  <c r="E180" i="4"/>
  <c r="D180" i="4" s="1"/>
  <c r="E179" i="4"/>
  <c r="D179" i="4" s="1"/>
  <c r="E178" i="4"/>
  <c r="D178" i="4" s="1"/>
  <c r="E177" i="4"/>
  <c r="D177" i="4" s="1"/>
  <c r="E176" i="4"/>
  <c r="D176" i="4" s="1"/>
  <c r="E175" i="4"/>
  <c r="D175" i="4" s="1"/>
  <c r="E174" i="4"/>
  <c r="D174" i="4" s="1"/>
  <c r="E173" i="4"/>
  <c r="D173" i="4" s="1"/>
  <c r="E172" i="4"/>
  <c r="D172" i="4" s="1"/>
  <c r="E171" i="4"/>
  <c r="D171" i="4" s="1"/>
  <c r="E170" i="4"/>
  <c r="D170" i="4" s="1"/>
  <c r="E169" i="4"/>
  <c r="D169" i="4" s="1"/>
  <c r="E168" i="4"/>
  <c r="D168" i="4" s="1"/>
  <c r="E167" i="4"/>
  <c r="D167" i="4" s="1"/>
  <c r="E166" i="4"/>
  <c r="D166" i="4" s="1"/>
  <c r="E165" i="4"/>
  <c r="D165" i="4" s="1"/>
  <c r="E164" i="4"/>
  <c r="D164" i="4" s="1"/>
  <c r="E163" i="4"/>
  <c r="D163" i="4" s="1"/>
  <c r="E162" i="4"/>
  <c r="D162" i="4" s="1"/>
  <c r="E161" i="4"/>
  <c r="D161" i="4" s="1"/>
  <c r="E160" i="4"/>
  <c r="D160" i="4" s="1"/>
  <c r="E159" i="4"/>
  <c r="D159" i="4" s="1"/>
  <c r="E158" i="4"/>
  <c r="D158" i="4" s="1"/>
  <c r="E157" i="4"/>
  <c r="D157" i="4" s="1"/>
  <c r="E156" i="4"/>
  <c r="D156" i="4" s="1"/>
  <c r="E155" i="4"/>
  <c r="D155" i="4" s="1"/>
  <c r="E154" i="4"/>
  <c r="D154" i="4" s="1"/>
  <c r="E153" i="4"/>
  <c r="D153" i="4" s="1"/>
  <c r="E152" i="4"/>
  <c r="D152" i="4" s="1"/>
  <c r="E151" i="4"/>
  <c r="D151" i="4" s="1"/>
  <c r="E150" i="4"/>
  <c r="D150" i="4" s="1"/>
  <c r="E149" i="4"/>
  <c r="D149" i="4" s="1"/>
  <c r="E148" i="4"/>
  <c r="D148" i="4" s="1"/>
  <c r="E147" i="4"/>
  <c r="D147" i="4" s="1"/>
  <c r="E146" i="4"/>
  <c r="D146" i="4" s="1"/>
  <c r="E145" i="4"/>
  <c r="D145" i="4" s="1"/>
  <c r="E144" i="4"/>
  <c r="D144" i="4" s="1"/>
  <c r="E143" i="4"/>
  <c r="D143" i="4" s="1"/>
  <c r="E142" i="4"/>
  <c r="D142" i="4" s="1"/>
  <c r="E141" i="4"/>
  <c r="D141" i="4" s="1"/>
  <c r="E140" i="4"/>
  <c r="D140" i="4" s="1"/>
  <c r="E139" i="4"/>
  <c r="D139" i="4" s="1"/>
  <c r="E138" i="4"/>
  <c r="D138" i="4" s="1"/>
  <c r="E137" i="4"/>
  <c r="D137" i="4" s="1"/>
  <c r="E136" i="4"/>
  <c r="D136" i="4" s="1"/>
  <c r="E135" i="4"/>
  <c r="D135" i="4" s="1"/>
  <c r="E134" i="4"/>
  <c r="D134" i="4" s="1"/>
  <c r="E133" i="4"/>
  <c r="D133" i="4" s="1"/>
  <c r="E132" i="4"/>
  <c r="D132" i="4" s="1"/>
  <c r="E131" i="4"/>
  <c r="D131" i="4" s="1"/>
  <c r="E130" i="4"/>
  <c r="D130" i="4" s="1"/>
  <c r="E129" i="4"/>
  <c r="D129" i="4" s="1"/>
  <c r="E128" i="4"/>
  <c r="D128" i="4" s="1"/>
  <c r="E127" i="4"/>
  <c r="D127" i="4" s="1"/>
  <c r="E126" i="4"/>
  <c r="D126" i="4" s="1"/>
  <c r="E125" i="4"/>
  <c r="D125" i="4" s="1"/>
  <c r="E124" i="4"/>
  <c r="D124" i="4" s="1"/>
  <c r="E123" i="4"/>
  <c r="D123" i="4" s="1"/>
  <c r="E122" i="4"/>
  <c r="D122" i="4" s="1"/>
  <c r="E121" i="4"/>
  <c r="D121" i="4" s="1"/>
  <c r="E120" i="4"/>
  <c r="D120" i="4" s="1"/>
  <c r="E119" i="4"/>
  <c r="D119" i="4" s="1"/>
  <c r="E118" i="4"/>
  <c r="D118" i="4" s="1"/>
  <c r="E117" i="4"/>
  <c r="D117" i="4" s="1"/>
  <c r="E116" i="4"/>
  <c r="D116" i="4" s="1"/>
  <c r="E115" i="4"/>
  <c r="D115" i="4" s="1"/>
  <c r="E114" i="4"/>
  <c r="D114" i="4" s="1"/>
  <c r="E113" i="4"/>
  <c r="D113" i="4" s="1"/>
  <c r="E112" i="4"/>
  <c r="D112" i="4" s="1"/>
  <c r="E111" i="4"/>
  <c r="D111" i="4" s="1"/>
  <c r="E110" i="4"/>
  <c r="D110" i="4" s="1"/>
  <c r="E109" i="4"/>
  <c r="D109" i="4" s="1"/>
  <c r="E108" i="4"/>
  <c r="D108" i="4" s="1"/>
  <c r="E107" i="4"/>
  <c r="D107" i="4" s="1"/>
  <c r="E106" i="4"/>
  <c r="D106" i="4" s="1"/>
  <c r="E105" i="4"/>
  <c r="D105" i="4" s="1"/>
  <c r="E104" i="4"/>
  <c r="D104" i="4" s="1"/>
  <c r="E103" i="4"/>
  <c r="D103" i="4" s="1"/>
  <c r="E102" i="4"/>
  <c r="D102" i="4" s="1"/>
  <c r="E101" i="4"/>
  <c r="D101" i="4" s="1"/>
  <c r="E100" i="4"/>
  <c r="D100" i="4" s="1"/>
  <c r="E99" i="4"/>
  <c r="D99" i="4" s="1"/>
  <c r="E98" i="4"/>
  <c r="D98" i="4" s="1"/>
  <c r="E97" i="4"/>
  <c r="D97" i="4" s="1"/>
  <c r="E96" i="4"/>
  <c r="D96" i="4" s="1"/>
  <c r="E95" i="4"/>
  <c r="D95" i="4" s="1"/>
  <c r="E94" i="4"/>
  <c r="D94" i="4" s="1"/>
  <c r="E93" i="4"/>
  <c r="D93" i="4" s="1"/>
  <c r="E92" i="4"/>
  <c r="D92" i="4" s="1"/>
  <c r="E90" i="4"/>
  <c r="D90" i="4" s="1"/>
  <c r="E89" i="4"/>
  <c r="D89" i="4" s="1"/>
  <c r="E88" i="4"/>
  <c r="D88" i="4" s="1"/>
  <c r="E87" i="4"/>
  <c r="D87" i="4" s="1"/>
  <c r="E86" i="4"/>
  <c r="D86" i="4" s="1"/>
  <c r="E85" i="4"/>
  <c r="D85" i="4" s="1"/>
  <c r="E84" i="4"/>
  <c r="D84" i="4" s="1"/>
  <c r="E83" i="4"/>
  <c r="D83" i="4" s="1"/>
  <c r="E82" i="4"/>
  <c r="D82" i="4" s="1"/>
  <c r="E81" i="4"/>
  <c r="D81" i="4" s="1"/>
  <c r="A81" i="4"/>
  <c r="A82" i="4" s="1"/>
  <c r="A83" i="4" s="1"/>
  <c r="A84" i="4" s="1"/>
  <c r="A85" i="4" s="1"/>
  <c r="A86" i="4" s="1"/>
  <c r="A87" i="4" s="1"/>
  <c r="A88" i="4" s="1"/>
  <c r="A89" i="4" s="1"/>
  <c r="A90" i="4" s="1"/>
  <c r="E80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7" i="4"/>
  <c r="D77" i="4" s="1"/>
  <c r="E76" i="4"/>
  <c r="D76" i="4" s="1"/>
  <c r="E75" i="4"/>
  <c r="D75" i="4" s="1"/>
  <c r="E74" i="4"/>
  <c r="D74" i="4" s="1"/>
  <c r="E73" i="4"/>
  <c r="D73" i="4" s="1"/>
  <c r="E72" i="4"/>
  <c r="D72" i="4" s="1"/>
  <c r="E71" i="4"/>
  <c r="D71" i="4" s="1"/>
  <c r="E70" i="4"/>
  <c r="D70" i="4" s="1"/>
  <c r="E69" i="4"/>
  <c r="D69" i="4" s="1"/>
  <c r="E68" i="4"/>
  <c r="D68" i="4" s="1"/>
  <c r="E67" i="4"/>
  <c r="D67" i="4" s="1"/>
  <c r="E66" i="4"/>
  <c r="D66" i="4" s="1"/>
  <c r="E65" i="4"/>
  <c r="D65" i="4" s="1"/>
  <c r="E64" i="4"/>
  <c r="D64" i="4" s="1"/>
  <c r="E63" i="4"/>
  <c r="D63" i="4" s="1"/>
  <c r="E62" i="4"/>
  <c r="D62" i="4" s="1"/>
  <c r="E61" i="4"/>
  <c r="D61" i="4" s="1"/>
  <c r="E60" i="4"/>
  <c r="D60" i="4" s="1"/>
  <c r="E59" i="4"/>
  <c r="D59" i="4" s="1"/>
  <c r="E58" i="4"/>
  <c r="D58" i="4" s="1"/>
  <c r="E57" i="4"/>
  <c r="D57" i="4" s="1"/>
  <c r="E56" i="4"/>
  <c r="D56" i="4" s="1"/>
  <c r="E55" i="4"/>
  <c r="D55" i="4" s="1"/>
  <c r="E54" i="4"/>
  <c r="D54" i="4" s="1"/>
  <c r="E53" i="4"/>
  <c r="D53" i="4" s="1"/>
  <c r="E52" i="4"/>
  <c r="D52" i="4" s="1"/>
  <c r="E51" i="4"/>
  <c r="D51" i="4" s="1"/>
  <c r="E50" i="4"/>
  <c r="D50" i="4" s="1"/>
  <c r="A50" i="4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E49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6" i="4"/>
  <c r="D46" i="4" s="1"/>
  <c r="E45" i="4"/>
  <c r="D45" i="4" s="1"/>
  <c r="E44" i="4"/>
  <c r="D44" i="4" s="1"/>
  <c r="E43" i="4"/>
  <c r="D43" i="4" s="1"/>
  <c r="E42" i="4"/>
  <c r="D42" i="4" s="1"/>
  <c r="E41" i="4"/>
  <c r="D41" i="4" s="1"/>
  <c r="E40" i="4"/>
  <c r="D40" i="4" s="1"/>
  <c r="E39" i="4"/>
  <c r="D39" i="4" s="1"/>
  <c r="E38" i="4"/>
  <c r="D38" i="4" s="1"/>
  <c r="E37" i="4"/>
  <c r="D37" i="4" s="1"/>
  <c r="E36" i="4"/>
  <c r="D36" i="4" s="1"/>
  <c r="E35" i="4"/>
  <c r="D35" i="4" s="1"/>
  <c r="E34" i="4"/>
  <c r="D34" i="4" s="1"/>
  <c r="E33" i="4"/>
  <c r="D33" i="4" s="1"/>
  <c r="E32" i="4"/>
  <c r="D32" i="4" s="1"/>
  <c r="E31" i="4"/>
  <c r="D31" i="4" s="1"/>
  <c r="E30" i="4"/>
  <c r="D30" i="4" s="1"/>
  <c r="E29" i="4"/>
  <c r="D29" i="4" s="1"/>
  <c r="E28" i="4"/>
  <c r="D28" i="4" s="1"/>
  <c r="E27" i="4"/>
  <c r="D27" i="4" s="1"/>
  <c r="E26" i="4"/>
  <c r="D26" i="4" s="1"/>
  <c r="E25" i="4"/>
  <c r="D25" i="4" s="1"/>
  <c r="E24" i="4"/>
  <c r="D24" i="4" s="1"/>
  <c r="E23" i="4"/>
  <c r="D23" i="4" s="1"/>
  <c r="E22" i="4"/>
  <c r="D22" i="4" s="1"/>
  <c r="E21" i="4"/>
  <c r="D21" i="4" s="1"/>
  <c r="E20" i="4"/>
  <c r="D20" i="4" s="1"/>
  <c r="E19" i="4"/>
  <c r="D19" i="4" s="1"/>
  <c r="E18" i="4"/>
  <c r="D18" i="4" s="1"/>
  <c r="E17" i="4"/>
  <c r="D17" i="4" s="1"/>
  <c r="E16" i="4"/>
  <c r="D16" i="4" s="1"/>
  <c r="E15" i="4"/>
  <c r="D15" i="4" s="1"/>
  <c r="E14" i="4"/>
  <c r="D14" i="4" s="1"/>
  <c r="E13" i="4"/>
  <c r="D13" i="4" s="1"/>
  <c r="E12" i="4"/>
  <c r="D12" i="4" s="1"/>
  <c r="E11" i="4"/>
  <c r="D11" i="4" s="1"/>
  <c r="E10" i="4"/>
  <c r="D10" i="4" s="1"/>
  <c r="E9" i="4"/>
  <c r="D9" i="4" s="1"/>
  <c r="E8" i="4"/>
  <c r="D8" i="4" s="1"/>
  <c r="E7" i="4"/>
  <c r="D7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D6" i="4"/>
  <c r="A91" i="4" l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E259" i="4"/>
  <c r="E312" i="4"/>
  <c r="G316" i="4"/>
  <c r="I316" i="4"/>
  <c r="K316" i="4"/>
  <c r="M316" i="4"/>
  <c r="O316" i="4"/>
  <c r="Q316" i="4"/>
  <c r="S316" i="4"/>
  <c r="U316" i="4"/>
  <c r="W316" i="4"/>
  <c r="E332" i="4"/>
  <c r="E333" i="4" s="1"/>
  <c r="E338" i="4"/>
  <c r="E339" i="4" s="1"/>
  <c r="D277" i="4"/>
  <c r="D278" i="4" s="1"/>
  <c r="D288" i="4" s="1"/>
  <c r="D326" i="4"/>
  <c r="D330" i="4"/>
  <c r="D332" i="4" s="1"/>
  <c r="D333" i="4" s="1"/>
  <c r="D336" i="4"/>
  <c r="D338" i="4" s="1"/>
  <c r="D339" i="4" s="1"/>
  <c r="D342" i="4"/>
  <c r="D343" i="4" s="1"/>
  <c r="D344" i="4" s="1"/>
  <c r="D47" i="4"/>
  <c r="E78" i="4"/>
  <c r="E229" i="4"/>
  <c r="G288" i="4"/>
  <c r="I288" i="4"/>
  <c r="K288" i="4"/>
  <c r="M288" i="4"/>
  <c r="O288" i="4"/>
  <c r="Q288" i="4"/>
  <c r="S288" i="4"/>
  <c r="U288" i="4"/>
  <c r="W288" i="4"/>
  <c r="E322" i="4"/>
  <c r="D319" i="4"/>
  <c r="D322" i="4" s="1"/>
  <c r="F327" i="4"/>
  <c r="H327" i="4"/>
  <c r="J327" i="4"/>
  <c r="L327" i="4"/>
  <c r="N327" i="4"/>
  <c r="P327" i="4"/>
  <c r="R327" i="4"/>
  <c r="T327" i="4"/>
  <c r="V327" i="4"/>
  <c r="D353" i="4"/>
  <c r="D354" i="4" s="1"/>
  <c r="E223" i="4"/>
  <c r="E251" i="4"/>
  <c r="D263" i="4"/>
  <c r="D268" i="4"/>
  <c r="D269" i="4" s="1"/>
  <c r="F288" i="4"/>
  <c r="H288" i="4"/>
  <c r="J288" i="4"/>
  <c r="L288" i="4"/>
  <c r="N288" i="4"/>
  <c r="P288" i="4"/>
  <c r="R288" i="4"/>
  <c r="T288" i="4"/>
  <c r="V288" i="4"/>
  <c r="D306" i="4"/>
  <c r="D307" i="4" s="1"/>
  <c r="F316" i="4"/>
  <c r="H316" i="4"/>
  <c r="J316" i="4"/>
  <c r="L316" i="4"/>
  <c r="N316" i="4"/>
  <c r="P316" i="4"/>
  <c r="R316" i="4"/>
  <c r="T316" i="4"/>
  <c r="V316" i="4"/>
  <c r="G327" i="4"/>
  <c r="I327" i="4"/>
  <c r="K327" i="4"/>
  <c r="M327" i="4"/>
  <c r="O327" i="4"/>
  <c r="Q327" i="4"/>
  <c r="S327" i="4"/>
  <c r="U327" i="4"/>
  <c r="W327" i="4"/>
  <c r="E353" i="4"/>
  <c r="E354" i="4" s="1"/>
  <c r="E47" i="4"/>
  <c r="E216" i="4"/>
  <c r="D80" i="4"/>
  <c r="D216" i="4" s="1"/>
  <c r="D223" i="4"/>
  <c r="D49" i="4"/>
  <c r="D78" i="4" s="1"/>
  <c r="D226" i="4"/>
  <c r="D229" i="4" s="1"/>
  <c r="D231" i="4"/>
  <c r="D233" i="4" s="1"/>
  <c r="D235" i="4"/>
  <c r="D251" i="4" s="1"/>
  <c r="D254" i="4"/>
  <c r="D259" i="4" s="1"/>
  <c r="E263" i="4"/>
  <c r="E268" i="4"/>
  <c r="E269" i="4" s="1"/>
  <c r="E273" i="4"/>
  <c r="E274" i="4" s="1"/>
  <c r="E281" i="4"/>
  <c r="E284" i="4"/>
  <c r="E292" i="4"/>
  <c r="E293" i="4" s="1"/>
  <c r="E297" i="4"/>
  <c r="E298" i="4" s="1"/>
  <c r="E306" i="4"/>
  <c r="E307" i="4" s="1"/>
  <c r="D310" i="4"/>
  <c r="D312" i="4" s="1"/>
  <c r="D316" i="4" s="1"/>
  <c r="E315" i="4"/>
  <c r="E316" i="4" s="1"/>
  <c r="E326" i="4"/>
  <c r="V355" i="4" l="1"/>
  <c r="V2080" i="4" s="1"/>
  <c r="R355" i="4"/>
  <c r="R2080" i="4" s="1"/>
  <c r="N355" i="4"/>
  <c r="N2080" i="4" s="1"/>
  <c r="J355" i="4"/>
  <c r="J2080" i="4" s="1"/>
  <c r="F355" i="4"/>
  <c r="F2080" i="4" s="1"/>
  <c r="U355" i="4"/>
  <c r="U2080" i="4" s="1"/>
  <c r="Q355" i="4"/>
  <c r="Q2080" i="4" s="1"/>
  <c r="M355" i="4"/>
  <c r="M2080" i="4" s="1"/>
  <c r="I355" i="4"/>
  <c r="I2080" i="4" s="1"/>
  <c r="E327" i="4"/>
  <c r="E288" i="4"/>
  <c r="T355" i="4"/>
  <c r="T2080" i="4" s="1"/>
  <c r="P355" i="4"/>
  <c r="P2080" i="4" s="1"/>
  <c r="L355" i="4"/>
  <c r="L2080" i="4" s="1"/>
  <c r="H355" i="4"/>
  <c r="H2080" i="4" s="1"/>
  <c r="D327" i="4"/>
  <c r="D355" i="4" s="1"/>
  <c r="D2080" i="4" s="1"/>
  <c r="W355" i="4"/>
  <c r="W2080" i="4" s="1"/>
  <c r="S355" i="4"/>
  <c r="S2080" i="4" s="1"/>
  <c r="O355" i="4"/>
  <c r="O2080" i="4" s="1"/>
  <c r="K355" i="4"/>
  <c r="K2080" i="4" s="1"/>
  <c r="G355" i="4"/>
  <c r="G2080" i="4" s="1"/>
  <c r="A1244" i="4" l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E355" i="4"/>
  <c r="E2080" i="4" s="1"/>
  <c r="A1278" i="4" l="1"/>
  <c r="A1279" i="4" s="1"/>
  <c r="A1280" i="4" s="1"/>
  <c r="A1281" i="4" s="1"/>
  <c r="A1282" i="4" s="1"/>
  <c r="A1283" i="4" s="1"/>
  <c r="A1284" i="4" l="1"/>
  <c r="A1285" i="4" s="1"/>
  <c r="A1286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l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l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l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3" i="4" s="1"/>
  <c r="A1434" i="4" s="1"/>
  <c r="A1435" i="4" s="1"/>
  <c r="A1436" i="4" s="1"/>
  <c r="A1437" i="4" s="1"/>
  <c r="A1438" i="4" s="1"/>
  <c r="A1439" i="4" s="1"/>
  <c r="A1440" i="4" s="1"/>
  <c r="E1447" i="4"/>
  <c r="D1447" i="4" s="1"/>
  <c r="E1358" i="4" l="1"/>
  <c r="D1358" i="4" s="1"/>
  <c r="A1443" i="4" l="1"/>
  <c r="A1444" i="4" l="1"/>
  <c r="A1445" i="4" s="1"/>
  <c r="A1446" i="4" s="1"/>
  <c r="A1447" i="4" s="1"/>
  <c r="A1448" i="4" s="1"/>
  <c r="A1449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E1428" i="4"/>
  <c r="D1428" i="4" s="1"/>
  <c r="E847" i="4"/>
  <c r="D847" i="4" s="1"/>
  <c r="A1469" i="4" l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8" i="4" s="1"/>
  <c r="A1549" i="4" s="1"/>
  <c r="A1550" i="4" s="1"/>
  <c r="F2077" i="4"/>
  <c r="G2077" i="4"/>
  <c r="H2077" i="4"/>
  <c r="I2077" i="4"/>
  <c r="J2077" i="4"/>
  <c r="K2077" i="4"/>
  <c r="L2077" i="4"/>
  <c r="M2077" i="4"/>
  <c r="N2077" i="4"/>
  <c r="O2077" i="4"/>
  <c r="P2077" i="4"/>
  <c r="Q2077" i="4"/>
  <c r="R2077" i="4"/>
  <c r="S2077" i="4"/>
  <c r="T2077" i="4"/>
  <c r="U2077" i="4"/>
  <c r="V2077" i="4"/>
  <c r="W2077" i="4"/>
  <c r="F2060" i="4"/>
  <c r="G2060" i="4"/>
  <c r="H2060" i="4"/>
  <c r="I2060" i="4"/>
  <c r="J2060" i="4"/>
  <c r="K2060" i="4"/>
  <c r="L2060" i="4"/>
  <c r="M2060" i="4"/>
  <c r="N2060" i="4"/>
  <c r="O2060" i="4"/>
  <c r="P2060" i="4"/>
  <c r="Q2060" i="4"/>
  <c r="R2060" i="4"/>
  <c r="S2060" i="4"/>
  <c r="T2060" i="4"/>
  <c r="U2060" i="4"/>
  <c r="V2060" i="4"/>
  <c r="W2060" i="4"/>
  <c r="F2049" i="4"/>
  <c r="G2049" i="4"/>
  <c r="H2049" i="4"/>
  <c r="I2049" i="4"/>
  <c r="J2049" i="4"/>
  <c r="K2049" i="4"/>
  <c r="L2049" i="4"/>
  <c r="M2049" i="4"/>
  <c r="N2049" i="4"/>
  <c r="O2049" i="4"/>
  <c r="P2049" i="4"/>
  <c r="Q2049" i="4"/>
  <c r="R2049" i="4"/>
  <c r="S2049" i="4"/>
  <c r="T2049" i="4"/>
  <c r="U2049" i="4"/>
  <c r="V2049" i="4"/>
  <c r="F2043" i="4"/>
  <c r="G2043" i="4"/>
  <c r="G2044" i="4" s="1"/>
  <c r="H2043" i="4"/>
  <c r="H2044" i="4" s="1"/>
  <c r="I2043" i="4"/>
  <c r="I2044" i="4" s="1"/>
  <c r="J2043" i="4"/>
  <c r="J2044" i="4" s="1"/>
  <c r="K2043" i="4"/>
  <c r="K2044" i="4" s="1"/>
  <c r="L2043" i="4"/>
  <c r="L2044" i="4" s="1"/>
  <c r="M2043" i="4"/>
  <c r="M2044" i="4" s="1"/>
  <c r="N2043" i="4"/>
  <c r="N2044" i="4" s="1"/>
  <c r="O2043" i="4"/>
  <c r="O2044" i="4" s="1"/>
  <c r="P2043" i="4"/>
  <c r="P2044" i="4" s="1"/>
  <c r="Q2043" i="4"/>
  <c r="Q2044" i="4" s="1"/>
  <c r="R2043" i="4"/>
  <c r="R2044" i="4" s="1"/>
  <c r="S2043" i="4"/>
  <c r="S2044" i="4" s="1"/>
  <c r="T2043" i="4"/>
  <c r="T2044" i="4" s="1"/>
  <c r="U2043" i="4"/>
  <c r="U2044" i="4" s="1"/>
  <c r="V2043" i="4"/>
  <c r="V2044" i="4" s="1"/>
  <c r="W2043" i="4"/>
  <c r="W2044" i="4" s="1"/>
  <c r="F2036" i="4"/>
  <c r="G2036" i="4"/>
  <c r="G2037" i="4" s="1"/>
  <c r="H2036" i="4"/>
  <c r="H2037" i="4" s="1"/>
  <c r="I2036" i="4"/>
  <c r="I2037" i="4" s="1"/>
  <c r="J2036" i="4"/>
  <c r="J2037" i="4" s="1"/>
  <c r="K2036" i="4"/>
  <c r="K2037" i="4" s="1"/>
  <c r="L2036" i="4"/>
  <c r="L2037" i="4" s="1"/>
  <c r="M2036" i="4"/>
  <c r="M2037" i="4" s="1"/>
  <c r="N2036" i="4"/>
  <c r="N2037" i="4" s="1"/>
  <c r="O2036" i="4"/>
  <c r="O2037" i="4" s="1"/>
  <c r="P2036" i="4"/>
  <c r="P2037" i="4" s="1"/>
  <c r="Q2036" i="4"/>
  <c r="Q2037" i="4" s="1"/>
  <c r="R2036" i="4"/>
  <c r="R2037" i="4" s="1"/>
  <c r="S2036" i="4"/>
  <c r="S2037" i="4" s="1"/>
  <c r="T2036" i="4"/>
  <c r="T2037" i="4" s="1"/>
  <c r="U2036" i="4"/>
  <c r="U2037" i="4" s="1"/>
  <c r="V2036" i="4"/>
  <c r="V2037" i="4" s="1"/>
  <c r="W2036" i="4"/>
  <c r="W2037" i="4" s="1"/>
  <c r="F2031" i="4"/>
  <c r="G2031" i="4"/>
  <c r="G2032" i="4" s="1"/>
  <c r="H2031" i="4"/>
  <c r="H2032" i="4" s="1"/>
  <c r="I2031" i="4"/>
  <c r="I2032" i="4" s="1"/>
  <c r="J2031" i="4"/>
  <c r="J2032" i="4" s="1"/>
  <c r="K2031" i="4"/>
  <c r="K2032" i="4" s="1"/>
  <c r="L2031" i="4"/>
  <c r="L2032" i="4" s="1"/>
  <c r="M2031" i="4"/>
  <c r="M2032" i="4" s="1"/>
  <c r="N2031" i="4"/>
  <c r="N2032" i="4" s="1"/>
  <c r="O2031" i="4"/>
  <c r="O2032" i="4" s="1"/>
  <c r="P2031" i="4"/>
  <c r="P2032" i="4" s="1"/>
  <c r="Q2031" i="4"/>
  <c r="Q2032" i="4" s="1"/>
  <c r="R2031" i="4"/>
  <c r="R2032" i="4" s="1"/>
  <c r="S2031" i="4"/>
  <c r="S2032" i="4" s="1"/>
  <c r="T2031" i="4"/>
  <c r="T2032" i="4" s="1"/>
  <c r="U2031" i="4"/>
  <c r="U2032" i="4" s="1"/>
  <c r="V2031" i="4"/>
  <c r="V2032" i="4" s="1"/>
  <c r="F2003" i="4"/>
  <c r="G2003" i="4"/>
  <c r="H2003" i="4"/>
  <c r="I2003" i="4"/>
  <c r="J2003" i="4"/>
  <c r="K2003" i="4"/>
  <c r="L2003" i="4"/>
  <c r="M2003" i="4"/>
  <c r="N2003" i="4"/>
  <c r="O2003" i="4"/>
  <c r="P2003" i="4"/>
  <c r="Q2003" i="4"/>
  <c r="R2003" i="4"/>
  <c r="S2003" i="4"/>
  <c r="T2003" i="4"/>
  <c r="U2003" i="4"/>
  <c r="V2003" i="4"/>
  <c r="F1996" i="4"/>
  <c r="G1996" i="4"/>
  <c r="H1996" i="4"/>
  <c r="I1996" i="4"/>
  <c r="J1996" i="4"/>
  <c r="K1996" i="4"/>
  <c r="L1996" i="4"/>
  <c r="M1996" i="4"/>
  <c r="N1996" i="4"/>
  <c r="O1996" i="4"/>
  <c r="P1996" i="4"/>
  <c r="Q1996" i="4"/>
  <c r="R1996" i="4"/>
  <c r="S1996" i="4"/>
  <c r="T1996" i="4"/>
  <c r="U1996" i="4"/>
  <c r="V1996" i="4"/>
  <c r="W1996" i="4"/>
  <c r="F1966" i="4"/>
  <c r="G1966" i="4"/>
  <c r="G1967" i="4" s="1"/>
  <c r="H1966" i="4"/>
  <c r="H1967" i="4" s="1"/>
  <c r="I1966" i="4"/>
  <c r="I1967" i="4" s="1"/>
  <c r="J1966" i="4"/>
  <c r="J1967" i="4" s="1"/>
  <c r="K1966" i="4"/>
  <c r="K1967" i="4" s="1"/>
  <c r="L1966" i="4"/>
  <c r="L1967" i="4" s="1"/>
  <c r="M1966" i="4"/>
  <c r="M1967" i="4" s="1"/>
  <c r="N1966" i="4"/>
  <c r="N1967" i="4" s="1"/>
  <c r="O1966" i="4"/>
  <c r="O1967" i="4" s="1"/>
  <c r="P1966" i="4"/>
  <c r="P1967" i="4" s="1"/>
  <c r="Q1966" i="4"/>
  <c r="Q1967" i="4" s="1"/>
  <c r="R1966" i="4"/>
  <c r="R1967" i="4" s="1"/>
  <c r="S1966" i="4"/>
  <c r="S1967" i="4" s="1"/>
  <c r="T1966" i="4"/>
  <c r="T1967" i="4" s="1"/>
  <c r="U1966" i="4"/>
  <c r="U1967" i="4" s="1"/>
  <c r="V1966" i="4"/>
  <c r="V1967" i="4" s="1"/>
  <c r="W1966" i="4"/>
  <c r="W1967" i="4" s="1"/>
  <c r="F1961" i="4"/>
  <c r="G1961" i="4"/>
  <c r="H1961" i="4"/>
  <c r="I1961" i="4"/>
  <c r="J1961" i="4"/>
  <c r="K1961" i="4"/>
  <c r="L1961" i="4"/>
  <c r="M1961" i="4"/>
  <c r="N1961" i="4"/>
  <c r="O1961" i="4"/>
  <c r="P1961" i="4"/>
  <c r="Q1961" i="4"/>
  <c r="R1961" i="4"/>
  <c r="S1961" i="4"/>
  <c r="T1961" i="4"/>
  <c r="U1961" i="4"/>
  <c r="V1961" i="4"/>
  <c r="W1961" i="4"/>
  <c r="F1942" i="4"/>
  <c r="G1942" i="4"/>
  <c r="H1942" i="4"/>
  <c r="I1942" i="4"/>
  <c r="J1942" i="4"/>
  <c r="K1942" i="4"/>
  <c r="L1942" i="4"/>
  <c r="M1942" i="4"/>
  <c r="N1942" i="4"/>
  <c r="O1942" i="4"/>
  <c r="P1942" i="4"/>
  <c r="Q1942" i="4"/>
  <c r="R1942" i="4"/>
  <c r="S1942" i="4"/>
  <c r="T1942" i="4"/>
  <c r="U1942" i="4"/>
  <c r="V1942" i="4"/>
  <c r="W1942" i="4"/>
  <c r="F1939" i="4"/>
  <c r="G1939" i="4"/>
  <c r="H1939" i="4"/>
  <c r="I1939" i="4"/>
  <c r="J1939" i="4"/>
  <c r="K1939" i="4"/>
  <c r="L1939" i="4"/>
  <c r="M1939" i="4"/>
  <c r="N1939" i="4"/>
  <c r="O1939" i="4"/>
  <c r="P1939" i="4"/>
  <c r="Q1939" i="4"/>
  <c r="R1939" i="4"/>
  <c r="S1939" i="4"/>
  <c r="T1939" i="4"/>
  <c r="U1939" i="4"/>
  <c r="V1939" i="4"/>
  <c r="W1939" i="4"/>
  <c r="F1926" i="4"/>
  <c r="G1926" i="4"/>
  <c r="H1926" i="4"/>
  <c r="I1926" i="4"/>
  <c r="J1926" i="4"/>
  <c r="K1926" i="4"/>
  <c r="L1926" i="4"/>
  <c r="M1926" i="4"/>
  <c r="N1926" i="4"/>
  <c r="O1926" i="4"/>
  <c r="P1926" i="4"/>
  <c r="Q1926" i="4"/>
  <c r="R1926" i="4"/>
  <c r="S1926" i="4"/>
  <c r="T1926" i="4"/>
  <c r="U1926" i="4"/>
  <c r="V1926" i="4"/>
  <c r="W1926" i="4"/>
  <c r="F1915" i="4"/>
  <c r="G1915" i="4"/>
  <c r="H1915" i="4"/>
  <c r="I1915" i="4"/>
  <c r="J1915" i="4"/>
  <c r="K1915" i="4"/>
  <c r="L1915" i="4"/>
  <c r="M1915" i="4"/>
  <c r="N1915" i="4"/>
  <c r="O1915" i="4"/>
  <c r="P1915" i="4"/>
  <c r="Q1915" i="4"/>
  <c r="R1915" i="4"/>
  <c r="S1915" i="4"/>
  <c r="T1915" i="4"/>
  <c r="U1915" i="4"/>
  <c r="V1915" i="4"/>
  <c r="W1915" i="4"/>
  <c r="F1896" i="4"/>
  <c r="G1896" i="4"/>
  <c r="G1897" i="4" s="1"/>
  <c r="H1896" i="4"/>
  <c r="H1897" i="4" s="1"/>
  <c r="I1896" i="4"/>
  <c r="I1897" i="4" s="1"/>
  <c r="J1896" i="4"/>
  <c r="J1897" i="4" s="1"/>
  <c r="K1896" i="4"/>
  <c r="K1897" i="4" s="1"/>
  <c r="L1896" i="4"/>
  <c r="L1897" i="4" s="1"/>
  <c r="M1896" i="4"/>
  <c r="M1897" i="4" s="1"/>
  <c r="N1896" i="4"/>
  <c r="N1897" i="4" s="1"/>
  <c r="O1896" i="4"/>
  <c r="O1897" i="4" s="1"/>
  <c r="P1896" i="4"/>
  <c r="P1897" i="4" s="1"/>
  <c r="Q1896" i="4"/>
  <c r="Q1897" i="4" s="1"/>
  <c r="R1896" i="4"/>
  <c r="R1897" i="4" s="1"/>
  <c r="S1896" i="4"/>
  <c r="S1897" i="4" s="1"/>
  <c r="T1896" i="4"/>
  <c r="T1897" i="4" s="1"/>
  <c r="U1896" i="4"/>
  <c r="U1897" i="4" s="1"/>
  <c r="V1896" i="4"/>
  <c r="V1897" i="4" s="1"/>
  <c r="W1896" i="4"/>
  <c r="W1897" i="4" s="1"/>
  <c r="F1891" i="4"/>
  <c r="G1891" i="4"/>
  <c r="H1891" i="4"/>
  <c r="I1891" i="4"/>
  <c r="J1891" i="4"/>
  <c r="K1891" i="4"/>
  <c r="L1891" i="4"/>
  <c r="M1891" i="4"/>
  <c r="N1891" i="4"/>
  <c r="O1891" i="4"/>
  <c r="P1891" i="4"/>
  <c r="Q1891" i="4"/>
  <c r="R1891" i="4"/>
  <c r="S1891" i="4"/>
  <c r="T1891" i="4"/>
  <c r="U1891" i="4"/>
  <c r="V1891" i="4"/>
  <c r="W1891" i="4"/>
  <c r="F1887" i="4"/>
  <c r="G1887" i="4"/>
  <c r="H1887" i="4"/>
  <c r="I1887" i="4"/>
  <c r="J1887" i="4"/>
  <c r="K1887" i="4"/>
  <c r="L1887" i="4"/>
  <c r="M1887" i="4"/>
  <c r="N1887" i="4"/>
  <c r="O1887" i="4"/>
  <c r="P1887" i="4"/>
  <c r="Q1887" i="4"/>
  <c r="R1887" i="4"/>
  <c r="S1887" i="4"/>
  <c r="T1887" i="4"/>
  <c r="U1887" i="4"/>
  <c r="V1887" i="4"/>
  <c r="W1887" i="4"/>
  <c r="F1882" i="4"/>
  <c r="G1882" i="4"/>
  <c r="G1883" i="4" s="1"/>
  <c r="H1882" i="4"/>
  <c r="H1883" i="4" s="1"/>
  <c r="I1882" i="4"/>
  <c r="I1883" i="4" s="1"/>
  <c r="J1882" i="4"/>
  <c r="J1883" i="4" s="1"/>
  <c r="K1882" i="4"/>
  <c r="K1883" i="4" s="1"/>
  <c r="L1882" i="4"/>
  <c r="L1883" i="4" s="1"/>
  <c r="M1882" i="4"/>
  <c r="M1883" i="4" s="1"/>
  <c r="N1882" i="4"/>
  <c r="N1883" i="4" s="1"/>
  <c r="O1882" i="4"/>
  <c r="O1883" i="4" s="1"/>
  <c r="P1882" i="4"/>
  <c r="P1883" i="4" s="1"/>
  <c r="Q1882" i="4"/>
  <c r="Q1883" i="4" s="1"/>
  <c r="R1882" i="4"/>
  <c r="R1883" i="4" s="1"/>
  <c r="S1882" i="4"/>
  <c r="S1883" i="4" s="1"/>
  <c r="T1882" i="4"/>
  <c r="T1883" i="4" s="1"/>
  <c r="U1882" i="4"/>
  <c r="U1883" i="4" s="1"/>
  <c r="V1882" i="4"/>
  <c r="V1883" i="4" s="1"/>
  <c r="W1882" i="4"/>
  <c r="W1883" i="4" s="1"/>
  <c r="F1786" i="4"/>
  <c r="G1786" i="4"/>
  <c r="H1786" i="4"/>
  <c r="I1786" i="4"/>
  <c r="J1786" i="4"/>
  <c r="K1786" i="4"/>
  <c r="L1786" i="4"/>
  <c r="M1786" i="4"/>
  <c r="N1786" i="4"/>
  <c r="O1786" i="4"/>
  <c r="P1786" i="4"/>
  <c r="Q1786" i="4"/>
  <c r="R1786" i="4"/>
  <c r="S1786" i="4"/>
  <c r="T1786" i="4"/>
  <c r="T1787" i="4" s="1"/>
  <c r="U1786" i="4"/>
  <c r="V1786" i="4"/>
  <c r="W1786" i="4"/>
  <c r="P1787" i="4"/>
  <c r="F1773" i="4"/>
  <c r="G1773" i="4"/>
  <c r="G1774" i="4" s="1"/>
  <c r="H1773" i="4"/>
  <c r="H1774" i="4" s="1"/>
  <c r="I1773" i="4"/>
  <c r="I1774" i="4" s="1"/>
  <c r="J1773" i="4"/>
  <c r="J1774" i="4" s="1"/>
  <c r="K1773" i="4"/>
  <c r="K1774" i="4" s="1"/>
  <c r="L1773" i="4"/>
  <c r="L1774" i="4" s="1"/>
  <c r="M1773" i="4"/>
  <c r="M1774" i="4" s="1"/>
  <c r="N1773" i="4"/>
  <c r="N1774" i="4" s="1"/>
  <c r="O1773" i="4"/>
  <c r="O1774" i="4" s="1"/>
  <c r="P1773" i="4"/>
  <c r="P1774" i="4" s="1"/>
  <c r="Q1773" i="4"/>
  <c r="Q1774" i="4" s="1"/>
  <c r="R1773" i="4"/>
  <c r="R1774" i="4" s="1"/>
  <c r="S1773" i="4"/>
  <c r="S1774" i="4" s="1"/>
  <c r="T1773" i="4"/>
  <c r="T1774" i="4" s="1"/>
  <c r="U1773" i="4"/>
  <c r="U1774" i="4" s="1"/>
  <c r="V1773" i="4"/>
  <c r="V1774" i="4" s="1"/>
  <c r="W1773" i="4"/>
  <c r="W1774" i="4" s="1"/>
  <c r="F1768" i="4"/>
  <c r="G1768" i="4"/>
  <c r="H1768" i="4"/>
  <c r="I1768" i="4"/>
  <c r="J1768" i="4"/>
  <c r="K1768" i="4"/>
  <c r="L1768" i="4"/>
  <c r="M1768" i="4"/>
  <c r="N1768" i="4"/>
  <c r="O1768" i="4"/>
  <c r="P1768" i="4"/>
  <c r="Q1768" i="4"/>
  <c r="R1768" i="4"/>
  <c r="S1768" i="4"/>
  <c r="T1768" i="4"/>
  <c r="U1768" i="4"/>
  <c r="V1768" i="4"/>
  <c r="W1768" i="4"/>
  <c r="F1764" i="4"/>
  <c r="G1764" i="4"/>
  <c r="H1764" i="4"/>
  <c r="I1764" i="4"/>
  <c r="J1764" i="4"/>
  <c r="K1764" i="4"/>
  <c r="L1764" i="4"/>
  <c r="M1764" i="4"/>
  <c r="N1764" i="4"/>
  <c r="O1764" i="4"/>
  <c r="P1764" i="4"/>
  <c r="Q1764" i="4"/>
  <c r="R1764" i="4"/>
  <c r="S1764" i="4"/>
  <c r="T1764" i="4"/>
  <c r="U1764" i="4"/>
  <c r="V1764" i="4"/>
  <c r="W1764" i="4"/>
  <c r="F1759" i="4"/>
  <c r="G1759" i="4"/>
  <c r="H1759" i="4"/>
  <c r="I1759" i="4"/>
  <c r="J1759" i="4"/>
  <c r="K1759" i="4"/>
  <c r="L1759" i="4"/>
  <c r="M1759" i="4"/>
  <c r="N1759" i="4"/>
  <c r="O1759" i="4"/>
  <c r="P1759" i="4"/>
  <c r="Q1759" i="4"/>
  <c r="R1759" i="4"/>
  <c r="S1759" i="4"/>
  <c r="T1759" i="4"/>
  <c r="U1759" i="4"/>
  <c r="V1759" i="4"/>
  <c r="F1740" i="4"/>
  <c r="G1740" i="4"/>
  <c r="H1740" i="4"/>
  <c r="I1740" i="4"/>
  <c r="J1740" i="4"/>
  <c r="K1740" i="4"/>
  <c r="L1740" i="4"/>
  <c r="M1740" i="4"/>
  <c r="N1740" i="4"/>
  <c r="O1740" i="4"/>
  <c r="P1740" i="4"/>
  <c r="Q1740" i="4"/>
  <c r="R1740" i="4"/>
  <c r="S1740" i="4"/>
  <c r="T1740" i="4"/>
  <c r="U1740" i="4"/>
  <c r="V1740" i="4"/>
  <c r="W1740" i="4"/>
  <c r="F1735" i="4"/>
  <c r="G1735" i="4"/>
  <c r="G1736" i="4" s="1"/>
  <c r="H1735" i="4"/>
  <c r="H1736" i="4" s="1"/>
  <c r="I1735" i="4"/>
  <c r="I1736" i="4" s="1"/>
  <c r="J1735" i="4"/>
  <c r="J1736" i="4" s="1"/>
  <c r="K1735" i="4"/>
  <c r="K1736" i="4" s="1"/>
  <c r="L1735" i="4"/>
  <c r="L1736" i="4" s="1"/>
  <c r="M1735" i="4"/>
  <c r="M1736" i="4" s="1"/>
  <c r="N1735" i="4"/>
  <c r="N1736" i="4" s="1"/>
  <c r="O1735" i="4"/>
  <c r="O1736" i="4" s="1"/>
  <c r="P1735" i="4"/>
  <c r="P1736" i="4" s="1"/>
  <c r="Q1735" i="4"/>
  <c r="Q1736" i="4" s="1"/>
  <c r="R1735" i="4"/>
  <c r="R1736" i="4" s="1"/>
  <c r="S1735" i="4"/>
  <c r="S1736" i="4" s="1"/>
  <c r="T1735" i="4"/>
  <c r="T1736" i="4" s="1"/>
  <c r="U1735" i="4"/>
  <c r="U1736" i="4" s="1"/>
  <c r="V1735" i="4"/>
  <c r="V1736" i="4" s="1"/>
  <c r="W1735" i="4"/>
  <c r="W1736" i="4" s="1"/>
  <c r="F1728" i="4"/>
  <c r="G1728" i="4"/>
  <c r="H1728" i="4"/>
  <c r="I1728" i="4"/>
  <c r="J1728" i="4"/>
  <c r="K1728" i="4"/>
  <c r="L1728" i="4"/>
  <c r="M1728" i="4"/>
  <c r="N1728" i="4"/>
  <c r="O1728" i="4"/>
  <c r="P1728" i="4"/>
  <c r="Q1728" i="4"/>
  <c r="R1728" i="4"/>
  <c r="S1728" i="4"/>
  <c r="T1728" i="4"/>
  <c r="U1728" i="4"/>
  <c r="V1728" i="4"/>
  <c r="W1728" i="4"/>
  <c r="F1719" i="4"/>
  <c r="G1719" i="4"/>
  <c r="H1719" i="4"/>
  <c r="I1719" i="4"/>
  <c r="J1719" i="4"/>
  <c r="K1719" i="4"/>
  <c r="L1719" i="4"/>
  <c r="M1719" i="4"/>
  <c r="N1719" i="4"/>
  <c r="O1719" i="4"/>
  <c r="P1719" i="4"/>
  <c r="Q1719" i="4"/>
  <c r="R1719" i="4"/>
  <c r="S1719" i="4"/>
  <c r="T1719" i="4"/>
  <c r="U1719" i="4"/>
  <c r="V1719" i="4"/>
  <c r="W1719" i="4"/>
  <c r="F1709" i="4"/>
  <c r="G1709" i="4"/>
  <c r="H1709" i="4"/>
  <c r="I1709" i="4"/>
  <c r="J1709" i="4"/>
  <c r="K1709" i="4"/>
  <c r="L1709" i="4"/>
  <c r="M1709" i="4"/>
  <c r="N1709" i="4"/>
  <c r="O1709" i="4"/>
  <c r="P1709" i="4"/>
  <c r="Q1709" i="4"/>
  <c r="R1709" i="4"/>
  <c r="S1709" i="4"/>
  <c r="T1709" i="4"/>
  <c r="U1709" i="4"/>
  <c r="V1709" i="4"/>
  <c r="W1709" i="4"/>
  <c r="F1704" i="4"/>
  <c r="G1704" i="4"/>
  <c r="H1704" i="4"/>
  <c r="I1704" i="4"/>
  <c r="J1704" i="4"/>
  <c r="K1704" i="4"/>
  <c r="L1704" i="4"/>
  <c r="M1704" i="4"/>
  <c r="N1704" i="4"/>
  <c r="O1704" i="4"/>
  <c r="P1704" i="4"/>
  <c r="Q1704" i="4"/>
  <c r="R1704" i="4"/>
  <c r="S1704" i="4"/>
  <c r="T1704" i="4"/>
  <c r="U1704" i="4"/>
  <c r="V1704" i="4"/>
  <c r="W1704" i="4"/>
  <c r="F1696" i="4"/>
  <c r="G1696" i="4"/>
  <c r="H1696" i="4"/>
  <c r="I1696" i="4"/>
  <c r="J1696" i="4"/>
  <c r="K1696" i="4"/>
  <c r="L1696" i="4"/>
  <c r="M1696" i="4"/>
  <c r="N1696" i="4"/>
  <c r="O1696" i="4"/>
  <c r="P1696" i="4"/>
  <c r="Q1696" i="4"/>
  <c r="R1696" i="4"/>
  <c r="S1696" i="4"/>
  <c r="T1696" i="4"/>
  <c r="U1696" i="4"/>
  <c r="V1696" i="4"/>
  <c r="W1696" i="4"/>
  <c r="F1691" i="4"/>
  <c r="G1691" i="4"/>
  <c r="H1691" i="4"/>
  <c r="I1691" i="4"/>
  <c r="J1691" i="4"/>
  <c r="K1691" i="4"/>
  <c r="L1691" i="4"/>
  <c r="M1691" i="4"/>
  <c r="N1691" i="4"/>
  <c r="O1691" i="4"/>
  <c r="P1691" i="4"/>
  <c r="Q1691" i="4"/>
  <c r="R1691" i="4"/>
  <c r="S1691" i="4"/>
  <c r="T1691" i="4"/>
  <c r="U1691" i="4"/>
  <c r="V1691" i="4"/>
  <c r="W1691" i="4"/>
  <c r="F1684" i="4"/>
  <c r="G1684" i="4"/>
  <c r="H1684" i="4"/>
  <c r="I1684" i="4"/>
  <c r="J1684" i="4"/>
  <c r="K1684" i="4"/>
  <c r="L1684" i="4"/>
  <c r="M1684" i="4"/>
  <c r="N1684" i="4"/>
  <c r="O1684" i="4"/>
  <c r="P1684" i="4"/>
  <c r="Q1684" i="4"/>
  <c r="R1684" i="4"/>
  <c r="S1684" i="4"/>
  <c r="T1684" i="4"/>
  <c r="U1684" i="4"/>
  <c r="V1684" i="4"/>
  <c r="W1684" i="4"/>
  <c r="F1676" i="4"/>
  <c r="G1676" i="4"/>
  <c r="H1676" i="4"/>
  <c r="I1676" i="4"/>
  <c r="J1676" i="4"/>
  <c r="K1676" i="4"/>
  <c r="L1676" i="4"/>
  <c r="M1676" i="4"/>
  <c r="N1676" i="4"/>
  <c r="O1676" i="4"/>
  <c r="P1676" i="4"/>
  <c r="Q1676" i="4"/>
  <c r="R1676" i="4"/>
  <c r="S1676" i="4"/>
  <c r="T1676" i="4"/>
  <c r="U1676" i="4"/>
  <c r="V1676" i="4"/>
  <c r="F1668" i="4"/>
  <c r="G1668" i="4"/>
  <c r="H1668" i="4"/>
  <c r="I1668" i="4"/>
  <c r="J1668" i="4"/>
  <c r="K1668" i="4"/>
  <c r="L1668" i="4"/>
  <c r="M1668" i="4"/>
  <c r="N1668" i="4"/>
  <c r="O1668" i="4"/>
  <c r="P1668" i="4"/>
  <c r="Q1668" i="4"/>
  <c r="R1668" i="4"/>
  <c r="S1668" i="4"/>
  <c r="T1668" i="4"/>
  <c r="U1668" i="4"/>
  <c r="V1668" i="4"/>
  <c r="W1668" i="4"/>
  <c r="F1663" i="4"/>
  <c r="G1663" i="4"/>
  <c r="H1663" i="4"/>
  <c r="I1663" i="4"/>
  <c r="J1663" i="4"/>
  <c r="K1663" i="4"/>
  <c r="L1663" i="4"/>
  <c r="M1663" i="4"/>
  <c r="N1663" i="4"/>
  <c r="O1663" i="4"/>
  <c r="P1663" i="4"/>
  <c r="Q1663" i="4"/>
  <c r="R1663" i="4"/>
  <c r="S1663" i="4"/>
  <c r="T1663" i="4"/>
  <c r="U1663" i="4"/>
  <c r="V1663" i="4"/>
  <c r="W1663" i="4"/>
  <c r="F1657" i="4"/>
  <c r="G1657" i="4"/>
  <c r="H1657" i="4"/>
  <c r="I1657" i="4"/>
  <c r="J1657" i="4"/>
  <c r="K1657" i="4"/>
  <c r="L1657" i="4"/>
  <c r="M1657" i="4"/>
  <c r="N1657" i="4"/>
  <c r="O1657" i="4"/>
  <c r="P1657" i="4"/>
  <c r="Q1657" i="4"/>
  <c r="R1657" i="4"/>
  <c r="S1657" i="4"/>
  <c r="T1657" i="4"/>
  <c r="U1657" i="4"/>
  <c r="V1657" i="4"/>
  <c r="W1657" i="4"/>
  <c r="F1654" i="4"/>
  <c r="G1654" i="4"/>
  <c r="H1654" i="4"/>
  <c r="I1654" i="4"/>
  <c r="J1654" i="4"/>
  <c r="K1654" i="4"/>
  <c r="L1654" i="4"/>
  <c r="M1654" i="4"/>
  <c r="N1654" i="4"/>
  <c r="O1654" i="4"/>
  <c r="P1654" i="4"/>
  <c r="Q1654" i="4"/>
  <c r="R1654" i="4"/>
  <c r="S1654" i="4"/>
  <c r="T1654" i="4"/>
  <c r="U1654" i="4"/>
  <c r="V1654" i="4"/>
  <c r="W1654" i="4"/>
  <c r="F1648" i="4"/>
  <c r="G1648" i="4"/>
  <c r="H1648" i="4"/>
  <c r="I1648" i="4"/>
  <c r="J1648" i="4"/>
  <c r="K1648" i="4"/>
  <c r="L1648" i="4"/>
  <c r="M1648" i="4"/>
  <c r="N1648" i="4"/>
  <c r="O1648" i="4"/>
  <c r="P1648" i="4"/>
  <c r="Q1648" i="4"/>
  <c r="R1648" i="4"/>
  <c r="S1648" i="4"/>
  <c r="T1648" i="4"/>
  <c r="U1648" i="4"/>
  <c r="V1648" i="4"/>
  <c r="W1648" i="4"/>
  <c r="F1644" i="4"/>
  <c r="G1644" i="4"/>
  <c r="H1644" i="4"/>
  <c r="I1644" i="4"/>
  <c r="J1644" i="4"/>
  <c r="K1644" i="4"/>
  <c r="L1644" i="4"/>
  <c r="M1644" i="4"/>
  <c r="N1644" i="4"/>
  <c r="O1644" i="4"/>
  <c r="P1644" i="4"/>
  <c r="Q1644" i="4"/>
  <c r="R1644" i="4"/>
  <c r="S1644" i="4"/>
  <c r="T1644" i="4"/>
  <c r="U1644" i="4"/>
  <c r="V1644" i="4"/>
  <c r="W1644" i="4"/>
  <c r="F1639" i="4"/>
  <c r="G1639" i="4"/>
  <c r="G1640" i="4" s="1"/>
  <c r="H1639" i="4"/>
  <c r="H1640" i="4" s="1"/>
  <c r="I1639" i="4"/>
  <c r="I1640" i="4" s="1"/>
  <c r="J1639" i="4"/>
  <c r="J1640" i="4" s="1"/>
  <c r="K1639" i="4"/>
  <c r="K1640" i="4" s="1"/>
  <c r="L1639" i="4"/>
  <c r="L1640" i="4" s="1"/>
  <c r="M1639" i="4"/>
  <c r="M1640" i="4" s="1"/>
  <c r="N1639" i="4"/>
  <c r="N1640" i="4" s="1"/>
  <c r="O1639" i="4"/>
  <c r="O1640" i="4" s="1"/>
  <c r="P1639" i="4"/>
  <c r="P1640" i="4" s="1"/>
  <c r="Q1639" i="4"/>
  <c r="Q1640" i="4" s="1"/>
  <c r="R1639" i="4"/>
  <c r="R1640" i="4" s="1"/>
  <c r="S1639" i="4"/>
  <c r="S1640" i="4" s="1"/>
  <c r="T1639" i="4"/>
  <c r="T1640" i="4" s="1"/>
  <c r="U1639" i="4"/>
  <c r="U1640" i="4" s="1"/>
  <c r="V1639" i="4"/>
  <c r="V1640" i="4" s="1"/>
  <c r="F1633" i="4"/>
  <c r="G1633" i="4"/>
  <c r="G1634" i="4" s="1"/>
  <c r="H1633" i="4"/>
  <c r="H1634" i="4" s="1"/>
  <c r="I1633" i="4"/>
  <c r="I1634" i="4" s="1"/>
  <c r="J1633" i="4"/>
  <c r="J1634" i="4" s="1"/>
  <c r="K1633" i="4"/>
  <c r="K1634" i="4" s="1"/>
  <c r="L1633" i="4"/>
  <c r="L1634" i="4" s="1"/>
  <c r="M1633" i="4"/>
  <c r="M1634" i="4" s="1"/>
  <c r="N1633" i="4"/>
  <c r="N1634" i="4" s="1"/>
  <c r="O1633" i="4"/>
  <c r="O1634" i="4" s="1"/>
  <c r="P1633" i="4"/>
  <c r="P1634" i="4" s="1"/>
  <c r="Q1633" i="4"/>
  <c r="Q1634" i="4" s="1"/>
  <c r="R1633" i="4"/>
  <c r="R1634" i="4" s="1"/>
  <c r="S1633" i="4"/>
  <c r="S1634" i="4" s="1"/>
  <c r="T1633" i="4"/>
  <c r="T1634" i="4" s="1"/>
  <c r="U1633" i="4"/>
  <c r="U1634" i="4" s="1"/>
  <c r="V1633" i="4"/>
  <c r="V1634" i="4" s="1"/>
  <c r="W1633" i="4"/>
  <c r="W1634" i="4" s="1"/>
  <c r="F1626" i="4"/>
  <c r="G1626" i="4"/>
  <c r="G1627" i="4" s="1"/>
  <c r="H1626" i="4"/>
  <c r="H1627" i="4" s="1"/>
  <c r="I1626" i="4"/>
  <c r="I1627" i="4" s="1"/>
  <c r="J1626" i="4"/>
  <c r="J1627" i="4" s="1"/>
  <c r="K1626" i="4"/>
  <c r="K1627" i="4" s="1"/>
  <c r="L1626" i="4"/>
  <c r="L1627" i="4" s="1"/>
  <c r="M1626" i="4"/>
  <c r="M1627" i="4" s="1"/>
  <c r="N1626" i="4"/>
  <c r="N1627" i="4" s="1"/>
  <c r="O1626" i="4"/>
  <c r="O1627" i="4" s="1"/>
  <c r="P1626" i="4"/>
  <c r="P1627" i="4" s="1"/>
  <c r="Q1626" i="4"/>
  <c r="Q1627" i="4" s="1"/>
  <c r="R1626" i="4"/>
  <c r="R1627" i="4" s="1"/>
  <c r="S1626" i="4"/>
  <c r="S1627" i="4" s="1"/>
  <c r="T1626" i="4"/>
  <c r="T1627" i="4" s="1"/>
  <c r="U1626" i="4"/>
  <c r="U1627" i="4" s="1"/>
  <c r="V1626" i="4"/>
  <c r="V1627" i="4" s="1"/>
  <c r="W1626" i="4"/>
  <c r="W1627" i="4" s="1"/>
  <c r="F1610" i="4"/>
  <c r="G1610" i="4"/>
  <c r="G1611" i="4" s="1"/>
  <c r="H1610" i="4"/>
  <c r="H1611" i="4" s="1"/>
  <c r="I1610" i="4"/>
  <c r="I1611" i="4" s="1"/>
  <c r="J1610" i="4"/>
  <c r="J1611" i="4" s="1"/>
  <c r="K1610" i="4"/>
  <c r="K1611" i="4" s="1"/>
  <c r="L1610" i="4"/>
  <c r="L1611" i="4" s="1"/>
  <c r="M1610" i="4"/>
  <c r="M1611" i="4" s="1"/>
  <c r="N1610" i="4"/>
  <c r="N1611" i="4" s="1"/>
  <c r="O1610" i="4"/>
  <c r="O1611" i="4" s="1"/>
  <c r="P1610" i="4"/>
  <c r="P1611" i="4" s="1"/>
  <c r="Q1610" i="4"/>
  <c r="Q1611" i="4" s="1"/>
  <c r="R1610" i="4"/>
  <c r="R1611" i="4" s="1"/>
  <c r="S1610" i="4"/>
  <c r="S1611" i="4" s="1"/>
  <c r="T1610" i="4"/>
  <c r="T1611" i="4" s="1"/>
  <c r="U1610" i="4"/>
  <c r="U1611" i="4" s="1"/>
  <c r="V1610" i="4"/>
  <c r="V1611" i="4" s="1"/>
  <c r="W1610" i="4"/>
  <c r="W1611" i="4" s="1"/>
  <c r="F1605" i="4"/>
  <c r="G1605" i="4"/>
  <c r="H1605" i="4"/>
  <c r="I1605" i="4"/>
  <c r="J1605" i="4"/>
  <c r="K1605" i="4"/>
  <c r="L1605" i="4"/>
  <c r="M1605" i="4"/>
  <c r="N1605" i="4"/>
  <c r="O1605" i="4"/>
  <c r="P1605" i="4"/>
  <c r="Q1605" i="4"/>
  <c r="R1605" i="4"/>
  <c r="S1605" i="4"/>
  <c r="T1605" i="4"/>
  <c r="U1605" i="4"/>
  <c r="V1605" i="4"/>
  <c r="W1605" i="4"/>
  <c r="F1585" i="4"/>
  <c r="G1585" i="4"/>
  <c r="H1585" i="4"/>
  <c r="I1585" i="4"/>
  <c r="J1585" i="4"/>
  <c r="K1585" i="4"/>
  <c r="L1585" i="4"/>
  <c r="M1585" i="4"/>
  <c r="N1585" i="4"/>
  <c r="O1585" i="4"/>
  <c r="P1585" i="4"/>
  <c r="Q1585" i="4"/>
  <c r="R1585" i="4"/>
  <c r="S1585" i="4"/>
  <c r="T1585" i="4"/>
  <c r="U1585" i="4"/>
  <c r="V1585" i="4"/>
  <c r="F1565" i="4"/>
  <c r="G1565" i="4"/>
  <c r="G1566" i="4" s="1"/>
  <c r="H1565" i="4"/>
  <c r="H1566" i="4" s="1"/>
  <c r="I1565" i="4"/>
  <c r="I1566" i="4" s="1"/>
  <c r="J1565" i="4"/>
  <c r="J1566" i="4" s="1"/>
  <c r="K1565" i="4"/>
  <c r="K1566" i="4" s="1"/>
  <c r="L1565" i="4"/>
  <c r="L1566" i="4" s="1"/>
  <c r="M1565" i="4"/>
  <c r="M1566" i="4" s="1"/>
  <c r="N1565" i="4"/>
  <c r="N1566" i="4" s="1"/>
  <c r="O1565" i="4"/>
  <c r="O1566" i="4" s="1"/>
  <c r="P1565" i="4"/>
  <c r="P1566" i="4" s="1"/>
  <c r="Q1565" i="4"/>
  <c r="Q1566" i="4" s="1"/>
  <c r="R1565" i="4"/>
  <c r="R1566" i="4" s="1"/>
  <c r="S1565" i="4"/>
  <c r="S1566" i="4" s="1"/>
  <c r="T1565" i="4"/>
  <c r="T1566" i="4" s="1"/>
  <c r="U1565" i="4"/>
  <c r="U1566" i="4" s="1"/>
  <c r="V1565" i="4"/>
  <c r="V1566" i="4" s="1"/>
  <c r="W1565" i="4"/>
  <c r="W1566" i="4" s="1"/>
  <c r="F1559" i="4"/>
  <c r="G1559" i="4"/>
  <c r="H1559" i="4"/>
  <c r="I1559" i="4"/>
  <c r="J1559" i="4"/>
  <c r="K1559" i="4"/>
  <c r="L1559" i="4"/>
  <c r="M1559" i="4"/>
  <c r="N1559" i="4"/>
  <c r="O1559" i="4"/>
  <c r="P1559" i="4"/>
  <c r="Q1559" i="4"/>
  <c r="R1559" i="4"/>
  <c r="S1559" i="4"/>
  <c r="T1559" i="4"/>
  <c r="U1559" i="4"/>
  <c r="V1559" i="4"/>
  <c r="W1559" i="4"/>
  <c r="F1546" i="4"/>
  <c r="G1546" i="4"/>
  <c r="H1546" i="4"/>
  <c r="I1546" i="4"/>
  <c r="J1546" i="4"/>
  <c r="K1546" i="4"/>
  <c r="L1546" i="4"/>
  <c r="M1546" i="4"/>
  <c r="N1546" i="4"/>
  <c r="O1546" i="4"/>
  <c r="P1546" i="4"/>
  <c r="Q1546" i="4"/>
  <c r="R1546" i="4"/>
  <c r="S1546" i="4"/>
  <c r="T1546" i="4"/>
  <c r="U1546" i="4"/>
  <c r="V1546" i="4"/>
  <c r="F1450" i="4"/>
  <c r="G1450" i="4"/>
  <c r="H1450" i="4"/>
  <c r="I1450" i="4"/>
  <c r="J1450" i="4"/>
  <c r="K1450" i="4"/>
  <c r="L1450" i="4"/>
  <c r="M1450" i="4"/>
  <c r="N1450" i="4"/>
  <c r="O1450" i="4"/>
  <c r="P1450" i="4"/>
  <c r="Q1450" i="4"/>
  <c r="R1450" i="4"/>
  <c r="S1450" i="4"/>
  <c r="T1450" i="4"/>
  <c r="U1450" i="4"/>
  <c r="V1450" i="4"/>
  <c r="W1450" i="4"/>
  <c r="F1441" i="4"/>
  <c r="G1441" i="4"/>
  <c r="H1441" i="4"/>
  <c r="I1441" i="4"/>
  <c r="J1441" i="4"/>
  <c r="K1441" i="4"/>
  <c r="L1441" i="4"/>
  <c r="M1441" i="4"/>
  <c r="N1441" i="4"/>
  <c r="O1441" i="4"/>
  <c r="P1441" i="4"/>
  <c r="Q1441" i="4"/>
  <c r="R1441" i="4"/>
  <c r="S1441" i="4"/>
  <c r="T1441" i="4"/>
  <c r="U1441" i="4"/>
  <c r="V1441" i="4"/>
  <c r="W1441" i="4"/>
  <c r="F1331" i="4"/>
  <c r="G1331" i="4"/>
  <c r="H1331" i="4"/>
  <c r="I1331" i="4"/>
  <c r="J1331" i="4"/>
  <c r="K1331" i="4"/>
  <c r="L1331" i="4"/>
  <c r="M1331" i="4"/>
  <c r="N1331" i="4"/>
  <c r="O1331" i="4"/>
  <c r="P1331" i="4"/>
  <c r="Q1331" i="4"/>
  <c r="R1331" i="4"/>
  <c r="S1331" i="4"/>
  <c r="T1331" i="4"/>
  <c r="U1331" i="4"/>
  <c r="V1331" i="4"/>
  <c r="W1331" i="4"/>
  <c r="F1287" i="4"/>
  <c r="G1287" i="4"/>
  <c r="H1287" i="4"/>
  <c r="I1287" i="4"/>
  <c r="J1287" i="4"/>
  <c r="K1287" i="4"/>
  <c r="L1287" i="4"/>
  <c r="M1287" i="4"/>
  <c r="N1287" i="4"/>
  <c r="O1287" i="4"/>
  <c r="P1287" i="4"/>
  <c r="Q1287" i="4"/>
  <c r="R1287" i="4"/>
  <c r="S1287" i="4"/>
  <c r="T1287" i="4"/>
  <c r="U1287" i="4"/>
  <c r="V1287" i="4"/>
  <c r="F1208" i="4"/>
  <c r="F1209" i="4" s="1"/>
  <c r="G1208" i="4"/>
  <c r="G1209" i="4" s="1"/>
  <c r="H1208" i="4"/>
  <c r="H1209" i="4" s="1"/>
  <c r="I1208" i="4"/>
  <c r="I1209" i="4" s="1"/>
  <c r="J1208" i="4"/>
  <c r="J1209" i="4" s="1"/>
  <c r="K1208" i="4"/>
  <c r="K1209" i="4" s="1"/>
  <c r="L1208" i="4"/>
  <c r="L1209" i="4" s="1"/>
  <c r="M1208" i="4"/>
  <c r="M1209" i="4" s="1"/>
  <c r="N1208" i="4"/>
  <c r="N1209" i="4" s="1"/>
  <c r="O1208" i="4"/>
  <c r="O1209" i="4" s="1"/>
  <c r="P1208" i="4"/>
  <c r="P1209" i="4" s="1"/>
  <c r="Q1208" i="4"/>
  <c r="Q1209" i="4" s="1"/>
  <c r="R1208" i="4"/>
  <c r="R1209" i="4" s="1"/>
  <c r="S1208" i="4"/>
  <c r="S1209" i="4" s="1"/>
  <c r="T1208" i="4"/>
  <c r="T1209" i="4" s="1"/>
  <c r="U1208" i="4"/>
  <c r="U1209" i="4" s="1"/>
  <c r="V1208" i="4"/>
  <c r="V1209" i="4" s="1"/>
  <c r="W1208" i="4"/>
  <c r="W1209" i="4" s="1"/>
  <c r="F1199" i="4"/>
  <c r="F1200" i="4" s="1"/>
  <c r="G1199" i="4"/>
  <c r="G1200" i="4" s="1"/>
  <c r="H1199" i="4"/>
  <c r="H1200" i="4" s="1"/>
  <c r="I1199" i="4"/>
  <c r="I1200" i="4" s="1"/>
  <c r="J1199" i="4"/>
  <c r="J1200" i="4" s="1"/>
  <c r="K1199" i="4"/>
  <c r="K1200" i="4" s="1"/>
  <c r="L1199" i="4"/>
  <c r="L1200" i="4" s="1"/>
  <c r="M1199" i="4"/>
  <c r="M1200" i="4" s="1"/>
  <c r="N1199" i="4"/>
  <c r="N1200" i="4" s="1"/>
  <c r="O1199" i="4"/>
  <c r="O1200" i="4" s="1"/>
  <c r="P1199" i="4"/>
  <c r="P1200" i="4" s="1"/>
  <c r="Q1199" i="4"/>
  <c r="Q1200" i="4" s="1"/>
  <c r="R1199" i="4"/>
  <c r="R1200" i="4" s="1"/>
  <c r="S1199" i="4"/>
  <c r="S1200" i="4" s="1"/>
  <c r="T1199" i="4"/>
  <c r="T1200" i="4" s="1"/>
  <c r="U1199" i="4"/>
  <c r="U1200" i="4" s="1"/>
  <c r="V1199" i="4"/>
  <c r="V1200" i="4" s="1"/>
  <c r="W1199" i="4"/>
  <c r="W1200" i="4" s="1"/>
  <c r="F1175" i="4"/>
  <c r="G1175" i="4"/>
  <c r="H1175" i="4"/>
  <c r="I1175" i="4"/>
  <c r="J1175" i="4"/>
  <c r="K1175" i="4"/>
  <c r="L1175" i="4"/>
  <c r="M1175" i="4"/>
  <c r="N1175" i="4"/>
  <c r="O1175" i="4"/>
  <c r="P1175" i="4"/>
  <c r="Q1175" i="4"/>
  <c r="R1175" i="4"/>
  <c r="S1175" i="4"/>
  <c r="T1175" i="4"/>
  <c r="U1175" i="4"/>
  <c r="V1175" i="4"/>
  <c r="W1175" i="4"/>
  <c r="F1172" i="4"/>
  <c r="G1172" i="4"/>
  <c r="H1172" i="4"/>
  <c r="I1172" i="4"/>
  <c r="J1172" i="4"/>
  <c r="K1172" i="4"/>
  <c r="L1172" i="4"/>
  <c r="M1172" i="4"/>
  <c r="N1172" i="4"/>
  <c r="O1172" i="4"/>
  <c r="P1172" i="4"/>
  <c r="Q1172" i="4"/>
  <c r="R1172" i="4"/>
  <c r="S1172" i="4"/>
  <c r="T1172" i="4"/>
  <c r="U1172" i="4"/>
  <c r="V1172" i="4"/>
  <c r="W1172" i="4"/>
  <c r="F1159" i="4"/>
  <c r="F1160" i="4" s="1"/>
  <c r="G1159" i="4"/>
  <c r="G1160" i="4" s="1"/>
  <c r="H1159" i="4"/>
  <c r="H1160" i="4" s="1"/>
  <c r="I1159" i="4"/>
  <c r="I1160" i="4" s="1"/>
  <c r="J1159" i="4"/>
  <c r="J1160" i="4" s="1"/>
  <c r="K1159" i="4"/>
  <c r="K1160" i="4" s="1"/>
  <c r="L1159" i="4"/>
  <c r="L1160" i="4" s="1"/>
  <c r="M1159" i="4"/>
  <c r="M1160" i="4" s="1"/>
  <c r="N1159" i="4"/>
  <c r="N1160" i="4" s="1"/>
  <c r="O1159" i="4"/>
  <c r="O1160" i="4" s="1"/>
  <c r="P1159" i="4"/>
  <c r="P1160" i="4" s="1"/>
  <c r="Q1159" i="4"/>
  <c r="Q1160" i="4" s="1"/>
  <c r="R1159" i="4"/>
  <c r="R1160" i="4" s="1"/>
  <c r="S1159" i="4"/>
  <c r="S1160" i="4" s="1"/>
  <c r="T1160" i="4"/>
  <c r="U1159" i="4"/>
  <c r="U1160" i="4" s="1"/>
  <c r="V1159" i="4"/>
  <c r="V1160" i="4" s="1"/>
  <c r="W1159" i="4"/>
  <c r="W1160" i="4" s="1"/>
  <c r="F1154" i="4"/>
  <c r="F1155" i="4" s="1"/>
  <c r="G1154" i="4"/>
  <c r="G1155" i="4" s="1"/>
  <c r="H1154" i="4"/>
  <c r="H1155" i="4" s="1"/>
  <c r="I1154" i="4"/>
  <c r="I1155" i="4" s="1"/>
  <c r="J1154" i="4"/>
  <c r="J1155" i="4" s="1"/>
  <c r="K1154" i="4"/>
  <c r="K1155" i="4" s="1"/>
  <c r="L1154" i="4"/>
  <c r="L1155" i="4" s="1"/>
  <c r="M1154" i="4"/>
  <c r="M1155" i="4" s="1"/>
  <c r="N1154" i="4"/>
  <c r="N1155" i="4" s="1"/>
  <c r="O1154" i="4"/>
  <c r="O1155" i="4" s="1"/>
  <c r="P1154" i="4"/>
  <c r="P1155" i="4" s="1"/>
  <c r="Q1154" i="4"/>
  <c r="Q1155" i="4" s="1"/>
  <c r="R1154" i="4"/>
  <c r="R1155" i="4" s="1"/>
  <c r="S1154" i="4"/>
  <c r="S1155" i="4" s="1"/>
  <c r="T1154" i="4"/>
  <c r="T1155" i="4" s="1"/>
  <c r="U1154" i="4"/>
  <c r="U1155" i="4" s="1"/>
  <c r="V1154" i="4"/>
  <c r="V1155" i="4" s="1"/>
  <c r="W1154" i="4"/>
  <c r="W1155" i="4" s="1"/>
  <c r="F1149" i="4"/>
  <c r="G1149" i="4"/>
  <c r="H1149" i="4"/>
  <c r="I1149" i="4"/>
  <c r="J1149" i="4"/>
  <c r="K1149" i="4"/>
  <c r="L1149" i="4"/>
  <c r="M1149" i="4"/>
  <c r="N1149" i="4"/>
  <c r="O1149" i="4"/>
  <c r="P1149" i="4"/>
  <c r="Q1149" i="4"/>
  <c r="R1149" i="4"/>
  <c r="S1149" i="4"/>
  <c r="T1149" i="4"/>
  <c r="U1149" i="4"/>
  <c r="V1149" i="4"/>
  <c r="W1149" i="4"/>
  <c r="F1134" i="4"/>
  <c r="G1134" i="4"/>
  <c r="H1134" i="4"/>
  <c r="I1134" i="4"/>
  <c r="J1134" i="4"/>
  <c r="K1134" i="4"/>
  <c r="L1134" i="4"/>
  <c r="M1134" i="4"/>
  <c r="N1134" i="4"/>
  <c r="O1134" i="4"/>
  <c r="P1134" i="4"/>
  <c r="Q1134" i="4"/>
  <c r="R1134" i="4"/>
  <c r="S1134" i="4"/>
  <c r="T1134" i="4"/>
  <c r="U1134" i="4"/>
  <c r="V1134" i="4"/>
  <c r="W1134" i="4"/>
  <c r="F1117" i="4"/>
  <c r="G1117" i="4"/>
  <c r="H1117" i="4"/>
  <c r="I1117" i="4"/>
  <c r="J1117" i="4"/>
  <c r="K1117" i="4"/>
  <c r="L1117" i="4"/>
  <c r="M1117" i="4"/>
  <c r="N1117" i="4"/>
  <c r="O1117" i="4"/>
  <c r="P1117" i="4"/>
  <c r="Q1117" i="4"/>
  <c r="R1117" i="4"/>
  <c r="S1117" i="4"/>
  <c r="T1117" i="4"/>
  <c r="U1117" i="4"/>
  <c r="V1117" i="4"/>
  <c r="W1117" i="4"/>
  <c r="F1113" i="4"/>
  <c r="G1113" i="4"/>
  <c r="H1113" i="4"/>
  <c r="I1113" i="4"/>
  <c r="J1113" i="4"/>
  <c r="K1113" i="4"/>
  <c r="L1113" i="4"/>
  <c r="M1113" i="4"/>
  <c r="N1113" i="4"/>
  <c r="O1113" i="4"/>
  <c r="P1113" i="4"/>
  <c r="Q1113" i="4"/>
  <c r="R1113" i="4"/>
  <c r="S1113" i="4"/>
  <c r="T1113" i="4"/>
  <c r="U1113" i="4"/>
  <c r="V1113" i="4"/>
  <c r="W1113" i="4"/>
  <c r="F1106" i="4"/>
  <c r="F1107" i="4" s="1"/>
  <c r="G1106" i="4"/>
  <c r="G1107" i="4" s="1"/>
  <c r="H1106" i="4"/>
  <c r="H1107" i="4" s="1"/>
  <c r="I1106" i="4"/>
  <c r="I1107" i="4" s="1"/>
  <c r="J1106" i="4"/>
  <c r="J1107" i="4" s="1"/>
  <c r="K1106" i="4"/>
  <c r="K1107" i="4" s="1"/>
  <c r="L1106" i="4"/>
  <c r="L1107" i="4" s="1"/>
  <c r="M1106" i="4"/>
  <c r="M1107" i="4" s="1"/>
  <c r="N1106" i="4"/>
  <c r="N1107" i="4" s="1"/>
  <c r="O1106" i="4"/>
  <c r="O1107" i="4" s="1"/>
  <c r="P1106" i="4"/>
  <c r="P1107" i="4" s="1"/>
  <c r="Q1106" i="4"/>
  <c r="Q1107" i="4" s="1"/>
  <c r="R1106" i="4"/>
  <c r="R1107" i="4" s="1"/>
  <c r="S1106" i="4"/>
  <c r="S1107" i="4" s="1"/>
  <c r="T1106" i="4"/>
  <c r="T1107" i="4" s="1"/>
  <c r="U1106" i="4"/>
  <c r="U1107" i="4" s="1"/>
  <c r="V1106" i="4"/>
  <c r="V1107" i="4" s="1"/>
  <c r="W1106" i="4"/>
  <c r="W1107" i="4" s="1"/>
  <c r="F1100" i="4"/>
  <c r="G1100" i="4"/>
  <c r="H1100" i="4"/>
  <c r="I1100" i="4"/>
  <c r="J1100" i="4"/>
  <c r="K1100" i="4"/>
  <c r="L1100" i="4"/>
  <c r="M1100" i="4"/>
  <c r="N1100" i="4"/>
  <c r="O1100" i="4"/>
  <c r="P1100" i="4"/>
  <c r="Q1100" i="4"/>
  <c r="R1100" i="4"/>
  <c r="S1100" i="4"/>
  <c r="T1100" i="4"/>
  <c r="U1100" i="4"/>
  <c r="V1100" i="4"/>
  <c r="W1100" i="4"/>
  <c r="F1097" i="4"/>
  <c r="G1097" i="4"/>
  <c r="H1097" i="4"/>
  <c r="I1097" i="4"/>
  <c r="J1097" i="4"/>
  <c r="K1097" i="4"/>
  <c r="L1097" i="4"/>
  <c r="M1097" i="4"/>
  <c r="N1097" i="4"/>
  <c r="O1097" i="4"/>
  <c r="P1097" i="4"/>
  <c r="Q1097" i="4"/>
  <c r="R1097" i="4"/>
  <c r="S1097" i="4"/>
  <c r="T1097" i="4"/>
  <c r="U1097" i="4"/>
  <c r="V1097" i="4"/>
  <c r="W1097" i="4"/>
  <c r="F1063" i="4"/>
  <c r="G1063" i="4"/>
  <c r="H1063" i="4"/>
  <c r="I1063" i="4"/>
  <c r="J1063" i="4"/>
  <c r="K1063" i="4"/>
  <c r="L1063" i="4"/>
  <c r="M1063" i="4"/>
  <c r="N1063" i="4"/>
  <c r="O1063" i="4"/>
  <c r="P1063" i="4"/>
  <c r="Q1063" i="4"/>
  <c r="R1063" i="4"/>
  <c r="S1063" i="4"/>
  <c r="T1063" i="4"/>
  <c r="U1063" i="4"/>
  <c r="V1063" i="4"/>
  <c r="W1063" i="4"/>
  <c r="F1058" i="4"/>
  <c r="F1059" i="4" s="1"/>
  <c r="G1058" i="4"/>
  <c r="G1059" i="4" s="1"/>
  <c r="H1058" i="4"/>
  <c r="H1059" i="4" s="1"/>
  <c r="I1058" i="4"/>
  <c r="I1059" i="4" s="1"/>
  <c r="J1058" i="4"/>
  <c r="J1059" i="4" s="1"/>
  <c r="K1058" i="4"/>
  <c r="K1059" i="4" s="1"/>
  <c r="L1058" i="4"/>
  <c r="L1059" i="4" s="1"/>
  <c r="M1058" i="4"/>
  <c r="M1059" i="4" s="1"/>
  <c r="N1058" i="4"/>
  <c r="N1059" i="4" s="1"/>
  <c r="O1058" i="4"/>
  <c r="O1059" i="4" s="1"/>
  <c r="P1058" i="4"/>
  <c r="P1059" i="4" s="1"/>
  <c r="Q1058" i="4"/>
  <c r="Q1059" i="4" s="1"/>
  <c r="R1058" i="4"/>
  <c r="R1059" i="4" s="1"/>
  <c r="S1058" i="4"/>
  <c r="S1059" i="4" s="1"/>
  <c r="T1058" i="4"/>
  <c r="T1059" i="4" s="1"/>
  <c r="U1058" i="4"/>
  <c r="U1059" i="4" s="1"/>
  <c r="V1058" i="4"/>
  <c r="V1059" i="4" s="1"/>
  <c r="W1058" i="4"/>
  <c r="W1059" i="4" s="1"/>
  <c r="F1050" i="4"/>
  <c r="F1051" i="4" s="1"/>
  <c r="G1050" i="4"/>
  <c r="G1051" i="4" s="1"/>
  <c r="H1050" i="4"/>
  <c r="H1051" i="4" s="1"/>
  <c r="I1050" i="4"/>
  <c r="I1051" i="4" s="1"/>
  <c r="J1050" i="4"/>
  <c r="J1051" i="4" s="1"/>
  <c r="K1051" i="4"/>
  <c r="L1050" i="4"/>
  <c r="L1051" i="4" s="1"/>
  <c r="M1050" i="4"/>
  <c r="M1051" i="4" s="1"/>
  <c r="N1051" i="4"/>
  <c r="O1050" i="4"/>
  <c r="O1051" i="4" s="1"/>
  <c r="P1050" i="4"/>
  <c r="P1051" i="4" s="1"/>
  <c r="Q1050" i="4"/>
  <c r="Q1051" i="4" s="1"/>
  <c r="R1050" i="4"/>
  <c r="R1051" i="4" s="1"/>
  <c r="S1050" i="4"/>
  <c r="S1051" i="4" s="1"/>
  <c r="T1051" i="4"/>
  <c r="U1050" i="4"/>
  <c r="U1051" i="4" s="1"/>
  <c r="V1050" i="4"/>
  <c r="V1051" i="4" s="1"/>
  <c r="W1050" i="4"/>
  <c r="W1051" i="4" s="1"/>
  <c r="F1045" i="4"/>
  <c r="G1045" i="4"/>
  <c r="H1045" i="4"/>
  <c r="I1045" i="4"/>
  <c r="J1045" i="4"/>
  <c r="K1045" i="4"/>
  <c r="L1045" i="4"/>
  <c r="M1045" i="4"/>
  <c r="N1045" i="4"/>
  <c r="O1045" i="4"/>
  <c r="P1045" i="4"/>
  <c r="Q1045" i="4"/>
  <c r="R1045" i="4"/>
  <c r="S1045" i="4"/>
  <c r="T1045" i="4"/>
  <c r="U1045" i="4"/>
  <c r="V1045" i="4"/>
  <c r="W1045" i="4"/>
  <c r="F1042" i="4"/>
  <c r="G1042" i="4"/>
  <c r="H1042" i="4"/>
  <c r="I1042" i="4"/>
  <c r="J1042" i="4"/>
  <c r="K1042" i="4"/>
  <c r="L1042" i="4"/>
  <c r="M1042" i="4"/>
  <c r="N1042" i="4"/>
  <c r="O1042" i="4"/>
  <c r="P1042" i="4"/>
  <c r="Q1042" i="4"/>
  <c r="R1042" i="4"/>
  <c r="S1042" i="4"/>
  <c r="T1042" i="4"/>
  <c r="U1042" i="4"/>
  <c r="V1042" i="4"/>
  <c r="W1042" i="4"/>
  <c r="F1037" i="4"/>
  <c r="G1037" i="4"/>
  <c r="H1037" i="4"/>
  <c r="I1037" i="4"/>
  <c r="J1037" i="4"/>
  <c r="K1037" i="4"/>
  <c r="L1037" i="4"/>
  <c r="M1037" i="4"/>
  <c r="N1037" i="4"/>
  <c r="O1037" i="4"/>
  <c r="P1037" i="4"/>
  <c r="Q1037" i="4"/>
  <c r="R1037" i="4"/>
  <c r="S1037" i="4"/>
  <c r="T1037" i="4"/>
  <c r="U1037" i="4"/>
  <c r="V1037" i="4"/>
  <c r="W1037" i="4"/>
  <c r="F1032" i="4"/>
  <c r="F1033" i="4" s="1"/>
  <c r="G1032" i="4"/>
  <c r="G1033" i="4" s="1"/>
  <c r="H1032" i="4"/>
  <c r="H1033" i="4" s="1"/>
  <c r="I1032" i="4"/>
  <c r="I1033" i="4" s="1"/>
  <c r="J1032" i="4"/>
  <c r="J1033" i="4" s="1"/>
  <c r="K1032" i="4"/>
  <c r="K1033" i="4" s="1"/>
  <c r="L1032" i="4"/>
  <c r="L1033" i="4" s="1"/>
  <c r="M1032" i="4"/>
  <c r="M1033" i="4" s="1"/>
  <c r="N1032" i="4"/>
  <c r="N1033" i="4" s="1"/>
  <c r="O1032" i="4"/>
  <c r="O1033" i="4" s="1"/>
  <c r="P1032" i="4"/>
  <c r="P1033" i="4" s="1"/>
  <c r="Q1032" i="4"/>
  <c r="Q1033" i="4" s="1"/>
  <c r="R1032" i="4"/>
  <c r="R1033" i="4" s="1"/>
  <c r="S1032" i="4"/>
  <c r="S1033" i="4" s="1"/>
  <c r="T1032" i="4"/>
  <c r="T1033" i="4" s="1"/>
  <c r="U1032" i="4"/>
  <c r="U1033" i="4" s="1"/>
  <c r="V1032" i="4"/>
  <c r="V1033" i="4" s="1"/>
  <c r="W1032" i="4"/>
  <c r="W1033" i="4" s="1"/>
  <c r="F1025" i="4"/>
  <c r="F1026" i="4" s="1"/>
  <c r="G1025" i="4"/>
  <c r="G1026" i="4" s="1"/>
  <c r="H1025" i="4"/>
  <c r="H1026" i="4" s="1"/>
  <c r="I1025" i="4"/>
  <c r="I1026" i="4" s="1"/>
  <c r="J1025" i="4"/>
  <c r="J1026" i="4" s="1"/>
  <c r="K1025" i="4"/>
  <c r="K1026" i="4" s="1"/>
  <c r="L1025" i="4"/>
  <c r="L1026" i="4" s="1"/>
  <c r="M1025" i="4"/>
  <c r="M1026" i="4" s="1"/>
  <c r="N1025" i="4"/>
  <c r="N1026" i="4" s="1"/>
  <c r="O1025" i="4"/>
  <c r="O1026" i="4" s="1"/>
  <c r="P1025" i="4"/>
  <c r="P1026" i="4" s="1"/>
  <c r="Q1025" i="4"/>
  <c r="Q1026" i="4" s="1"/>
  <c r="R1025" i="4"/>
  <c r="R1026" i="4" s="1"/>
  <c r="S1025" i="4"/>
  <c r="S1026" i="4" s="1"/>
  <c r="T1025" i="4"/>
  <c r="T1026" i="4" s="1"/>
  <c r="U1025" i="4"/>
  <c r="U1026" i="4" s="1"/>
  <c r="V1025" i="4"/>
  <c r="V1026" i="4" s="1"/>
  <c r="W1025" i="4"/>
  <c r="W1026" i="4" s="1"/>
  <c r="F1012" i="4"/>
  <c r="F1013" i="4" s="1"/>
  <c r="G1012" i="4"/>
  <c r="G1013" i="4" s="1"/>
  <c r="H1012" i="4"/>
  <c r="H1013" i="4" s="1"/>
  <c r="I1012" i="4"/>
  <c r="I1013" i="4" s="1"/>
  <c r="J1012" i="4"/>
  <c r="J1013" i="4" s="1"/>
  <c r="K1012" i="4"/>
  <c r="K1013" i="4" s="1"/>
  <c r="L1012" i="4"/>
  <c r="L1013" i="4" s="1"/>
  <c r="M1012" i="4"/>
  <c r="M1013" i="4" s="1"/>
  <c r="N1012" i="4"/>
  <c r="N1013" i="4" s="1"/>
  <c r="O1012" i="4"/>
  <c r="O1013" i="4" s="1"/>
  <c r="P1012" i="4"/>
  <c r="P1013" i="4" s="1"/>
  <c r="Q1012" i="4"/>
  <c r="Q1013" i="4" s="1"/>
  <c r="R1012" i="4"/>
  <c r="R1013" i="4" s="1"/>
  <c r="S1012" i="4"/>
  <c r="S1013" i="4" s="1"/>
  <c r="T1012" i="4"/>
  <c r="T1013" i="4" s="1"/>
  <c r="U1013" i="4"/>
  <c r="V1013" i="4"/>
  <c r="W1013" i="4"/>
  <c r="F1007" i="4"/>
  <c r="F992" i="4"/>
  <c r="G992" i="4"/>
  <c r="H992" i="4"/>
  <c r="I992" i="4"/>
  <c r="J992" i="4"/>
  <c r="K992" i="4"/>
  <c r="L992" i="4"/>
  <c r="M992" i="4"/>
  <c r="N992" i="4"/>
  <c r="O992" i="4"/>
  <c r="P992" i="4"/>
  <c r="Q992" i="4"/>
  <c r="R992" i="4"/>
  <c r="S992" i="4"/>
  <c r="T992" i="4"/>
  <c r="U992" i="4"/>
  <c r="V992" i="4"/>
  <c r="W992" i="4"/>
  <c r="F943" i="4"/>
  <c r="G943" i="4"/>
  <c r="H943" i="4"/>
  <c r="I943" i="4"/>
  <c r="J943" i="4"/>
  <c r="K943" i="4"/>
  <c r="L943" i="4"/>
  <c r="M943" i="4"/>
  <c r="N943" i="4"/>
  <c r="O943" i="4"/>
  <c r="P943" i="4"/>
  <c r="Q943" i="4"/>
  <c r="R943" i="4"/>
  <c r="S943" i="4"/>
  <c r="T943" i="4"/>
  <c r="U943" i="4"/>
  <c r="V943" i="4"/>
  <c r="W943" i="4"/>
  <c r="F894" i="4"/>
  <c r="G894" i="4"/>
  <c r="H894" i="4"/>
  <c r="I894" i="4"/>
  <c r="J894" i="4"/>
  <c r="K894" i="4"/>
  <c r="L894" i="4"/>
  <c r="M894" i="4"/>
  <c r="N894" i="4"/>
  <c r="O894" i="4"/>
  <c r="P894" i="4"/>
  <c r="Q894" i="4"/>
  <c r="R894" i="4"/>
  <c r="S894" i="4"/>
  <c r="T894" i="4"/>
  <c r="U894" i="4"/>
  <c r="V894" i="4"/>
  <c r="W894" i="4"/>
  <c r="F872" i="4"/>
  <c r="G872" i="4"/>
  <c r="H872" i="4"/>
  <c r="I872" i="4"/>
  <c r="J872" i="4"/>
  <c r="K872" i="4"/>
  <c r="L872" i="4"/>
  <c r="M872" i="4"/>
  <c r="N872" i="4"/>
  <c r="O872" i="4"/>
  <c r="P872" i="4"/>
  <c r="Q872" i="4"/>
  <c r="R872" i="4"/>
  <c r="S872" i="4"/>
  <c r="T872" i="4"/>
  <c r="U872" i="4"/>
  <c r="V872" i="4"/>
  <c r="W872" i="4"/>
  <c r="F867" i="4"/>
  <c r="G867" i="4"/>
  <c r="H867" i="4"/>
  <c r="I867" i="4"/>
  <c r="J867" i="4"/>
  <c r="K867" i="4"/>
  <c r="L867" i="4"/>
  <c r="M867" i="4"/>
  <c r="N867" i="4"/>
  <c r="O867" i="4"/>
  <c r="P867" i="4"/>
  <c r="Q867" i="4"/>
  <c r="R867" i="4"/>
  <c r="S867" i="4"/>
  <c r="T867" i="4"/>
  <c r="U867" i="4"/>
  <c r="V867" i="4"/>
  <c r="W867" i="4"/>
  <c r="F856" i="4"/>
  <c r="H856" i="4"/>
  <c r="I856" i="4"/>
  <c r="J856" i="4"/>
  <c r="K856" i="4"/>
  <c r="L856" i="4"/>
  <c r="M856" i="4"/>
  <c r="N856" i="4"/>
  <c r="O856" i="4"/>
  <c r="P856" i="4"/>
  <c r="Q856" i="4"/>
  <c r="R856" i="4"/>
  <c r="S856" i="4"/>
  <c r="T856" i="4"/>
  <c r="U856" i="4"/>
  <c r="V856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F1640" i="4" l="1"/>
  <c r="F1627" i="4"/>
  <c r="F1736" i="4"/>
  <c r="F1897" i="4"/>
  <c r="F1967" i="4"/>
  <c r="F2032" i="4"/>
  <c r="F2044" i="4"/>
  <c r="F1566" i="4"/>
  <c r="F1774" i="4"/>
  <c r="F1611" i="4"/>
  <c r="F1634" i="4"/>
  <c r="F1883" i="4"/>
  <c r="F2037" i="4"/>
  <c r="A1551" i="4"/>
  <c r="A1552" i="4" s="1"/>
  <c r="A1553" i="4" s="1"/>
  <c r="A1554" i="4" s="1"/>
  <c r="A1555" i="4" s="1"/>
  <c r="A1556" i="4" s="1"/>
  <c r="A1557" i="4" s="1"/>
  <c r="A1558" i="4" s="1"/>
  <c r="A1562" i="4" s="1"/>
  <c r="L1787" i="4"/>
  <c r="H1787" i="4"/>
  <c r="Q1927" i="4"/>
  <c r="I1927" i="4"/>
  <c r="M1769" i="4"/>
  <c r="I1769" i="4"/>
  <c r="W1787" i="4"/>
  <c r="S1787" i="4"/>
  <c r="O1787" i="4"/>
  <c r="K1787" i="4"/>
  <c r="G1787" i="4"/>
  <c r="U1176" i="4"/>
  <c r="Q1176" i="4"/>
  <c r="M1176" i="4"/>
  <c r="I1176" i="4"/>
  <c r="R1150" i="4"/>
  <c r="N1150" i="4"/>
  <c r="J1150" i="4"/>
  <c r="F1150" i="4"/>
  <c r="R1729" i="4"/>
  <c r="J1729" i="4"/>
  <c r="V1787" i="4"/>
  <c r="R1787" i="4"/>
  <c r="N1787" i="4"/>
  <c r="J1787" i="4"/>
  <c r="F1787" i="4"/>
  <c r="M1892" i="4"/>
  <c r="I1892" i="4"/>
  <c r="S1927" i="4"/>
  <c r="L1649" i="4"/>
  <c r="H1649" i="4"/>
  <c r="U1787" i="4"/>
  <c r="Q1787" i="4"/>
  <c r="M1787" i="4"/>
  <c r="I1787" i="4"/>
  <c r="U1705" i="4"/>
  <c r="S1705" i="4"/>
  <c r="Q1705" i="4"/>
  <c r="O1705" i="4"/>
  <c r="M1705" i="4"/>
  <c r="K1705" i="4"/>
  <c r="I1705" i="4"/>
  <c r="G1705" i="4"/>
  <c r="V1705" i="4"/>
  <c r="T1705" i="4"/>
  <c r="R1705" i="4"/>
  <c r="P1705" i="4"/>
  <c r="N1705" i="4"/>
  <c r="L1705" i="4"/>
  <c r="J1705" i="4"/>
  <c r="H1705" i="4"/>
  <c r="F1705" i="4"/>
  <c r="Q1760" i="4"/>
  <c r="M1760" i="4"/>
  <c r="I1760" i="4"/>
  <c r="S2004" i="4"/>
  <c r="Q2004" i="4"/>
  <c r="I2004" i="4"/>
  <c r="V2004" i="4"/>
  <c r="U1760" i="4"/>
  <c r="T1118" i="4"/>
  <c r="P1118" i="4"/>
  <c r="L1118" i="4"/>
  <c r="H1118" i="4"/>
  <c r="V1649" i="4"/>
  <c r="T1649" i="4"/>
  <c r="R1649" i="4"/>
  <c r="N1649" i="4"/>
  <c r="J1649" i="4"/>
  <c r="N1927" i="4"/>
  <c r="N2004" i="4"/>
  <c r="U1046" i="4"/>
  <c r="Q1046" i="4"/>
  <c r="M1046" i="4"/>
  <c r="I1046" i="4"/>
  <c r="V1729" i="4"/>
  <c r="S1760" i="4"/>
  <c r="W1769" i="4"/>
  <c r="S1769" i="4"/>
  <c r="O1769" i="4"/>
  <c r="K1769" i="4"/>
  <c r="G1769" i="4"/>
  <c r="V2061" i="4"/>
  <c r="R2061" i="4"/>
  <c r="N2061" i="4"/>
  <c r="J2061" i="4"/>
  <c r="F2061" i="4"/>
  <c r="F1729" i="4"/>
  <c r="S1606" i="4"/>
  <c r="O1606" i="4"/>
  <c r="K1606" i="4"/>
  <c r="G1606" i="4"/>
  <c r="W1649" i="4"/>
  <c r="S1649" i="4"/>
  <c r="O1649" i="4"/>
  <c r="K1649" i="4"/>
  <c r="G1649" i="4"/>
  <c r="U1649" i="4"/>
  <c r="Q1649" i="4"/>
  <c r="M1649" i="4"/>
  <c r="I1649" i="4"/>
  <c r="V1150" i="4"/>
  <c r="P1649" i="4"/>
  <c r="P1729" i="4"/>
  <c r="W1927" i="4"/>
  <c r="O1927" i="4"/>
  <c r="K1927" i="4"/>
  <c r="G1927" i="4"/>
  <c r="F2004" i="4"/>
  <c r="S2061" i="4"/>
  <c r="O2061" i="4"/>
  <c r="K2061" i="4"/>
  <c r="G2061" i="4"/>
  <c r="F1927" i="4"/>
  <c r="G1760" i="4"/>
  <c r="W1101" i="4"/>
  <c r="S1101" i="4"/>
  <c r="O1101" i="4"/>
  <c r="K1101" i="4"/>
  <c r="G1101" i="4"/>
  <c r="Q1101" i="4"/>
  <c r="U1118" i="4"/>
  <c r="Q1118" i="4"/>
  <c r="M1118" i="4"/>
  <c r="I1118" i="4"/>
  <c r="Q1150" i="4"/>
  <c r="I1150" i="4"/>
  <c r="K1176" i="4"/>
  <c r="N1729" i="4"/>
  <c r="T1729" i="4"/>
  <c r="L1729" i="4"/>
  <c r="H1729" i="4"/>
  <c r="U1892" i="4"/>
  <c r="Q1892" i="4"/>
  <c r="U1927" i="4"/>
  <c r="M1927" i="4"/>
  <c r="R2004" i="4"/>
  <c r="J2004" i="4"/>
  <c r="O2004" i="4"/>
  <c r="K2004" i="4"/>
  <c r="G2004" i="4"/>
  <c r="U2061" i="4"/>
  <c r="Q2061" i="4"/>
  <c r="M2061" i="4"/>
  <c r="I2061" i="4"/>
  <c r="O1760" i="4"/>
  <c r="W1150" i="4"/>
  <c r="S1150" i="4"/>
  <c r="O1150" i="4"/>
  <c r="K1150" i="4"/>
  <c r="G1150" i="4"/>
  <c r="W1729" i="4"/>
  <c r="S1729" i="4"/>
  <c r="O1729" i="4"/>
  <c r="K1729" i="4"/>
  <c r="G1729" i="4"/>
  <c r="Q1769" i="4"/>
  <c r="V1927" i="4"/>
  <c r="R1927" i="4"/>
  <c r="J1927" i="4"/>
  <c r="H2061" i="4"/>
  <c r="K1760" i="4"/>
  <c r="K1046" i="4"/>
  <c r="T1606" i="4"/>
  <c r="P1606" i="4"/>
  <c r="L1606" i="4"/>
  <c r="H1606" i="4"/>
  <c r="T1760" i="4"/>
  <c r="P1760" i="4"/>
  <c r="L1760" i="4"/>
  <c r="H1760" i="4"/>
  <c r="U1962" i="4"/>
  <c r="Q1962" i="4"/>
  <c r="M1962" i="4"/>
  <c r="I1962" i="4"/>
  <c r="U2004" i="4"/>
  <c r="M2004" i="4"/>
  <c r="V1606" i="4"/>
  <c r="R1606" i="4"/>
  <c r="N1606" i="4"/>
  <c r="J1606" i="4"/>
  <c r="F1606" i="4"/>
  <c r="U1606" i="4"/>
  <c r="Q1606" i="4"/>
  <c r="M1606" i="4"/>
  <c r="I1606" i="4"/>
  <c r="U1101" i="4"/>
  <c r="M1101" i="4"/>
  <c r="I1101" i="4"/>
  <c r="V1760" i="4"/>
  <c r="R1760" i="4"/>
  <c r="N1760" i="4"/>
  <c r="J1760" i="4"/>
  <c r="F1760" i="4"/>
  <c r="V1769" i="4"/>
  <c r="R1769" i="4"/>
  <c r="N1769" i="4"/>
  <c r="J1769" i="4"/>
  <c r="F1769" i="4"/>
  <c r="V1892" i="4"/>
  <c r="R1892" i="4"/>
  <c r="N1892" i="4"/>
  <c r="J1892" i="4"/>
  <c r="F1892" i="4"/>
  <c r="T2061" i="4"/>
  <c r="P2061" i="4"/>
  <c r="L2061" i="4"/>
  <c r="W1176" i="4"/>
  <c r="S1176" i="4"/>
  <c r="O1176" i="4"/>
  <c r="G1176" i="4"/>
  <c r="U1729" i="4"/>
  <c r="Q1729" i="4"/>
  <c r="M1729" i="4"/>
  <c r="I1729" i="4"/>
  <c r="U1769" i="4"/>
  <c r="W1046" i="4"/>
  <c r="S1046" i="4"/>
  <c r="O1046" i="4"/>
  <c r="G1046" i="4"/>
  <c r="F1649" i="4"/>
  <c r="T1769" i="4"/>
  <c r="P1769" i="4"/>
  <c r="L1769" i="4"/>
  <c r="H1769" i="4"/>
  <c r="T1892" i="4"/>
  <c r="P1892" i="4"/>
  <c r="L1892" i="4"/>
  <c r="H1892" i="4"/>
  <c r="T1962" i="4"/>
  <c r="P1962" i="4"/>
  <c r="L1962" i="4"/>
  <c r="H1962" i="4"/>
  <c r="W1892" i="4"/>
  <c r="S1892" i="4"/>
  <c r="O1892" i="4"/>
  <c r="K1892" i="4"/>
  <c r="G1892" i="4"/>
  <c r="W1962" i="4"/>
  <c r="S1962" i="4"/>
  <c r="O1962" i="4"/>
  <c r="K1962" i="4"/>
  <c r="G1962" i="4"/>
  <c r="T1927" i="4"/>
  <c r="P1927" i="4"/>
  <c r="L1927" i="4"/>
  <c r="H1927" i="4"/>
  <c r="V1962" i="4"/>
  <c r="R1962" i="4"/>
  <c r="N1962" i="4"/>
  <c r="J1962" i="4"/>
  <c r="F1962" i="4"/>
  <c r="T2004" i="4"/>
  <c r="P2004" i="4"/>
  <c r="L2004" i="4"/>
  <c r="H2004" i="4"/>
  <c r="V1118" i="4"/>
  <c r="R1118" i="4"/>
  <c r="N1118" i="4"/>
  <c r="J1118" i="4"/>
  <c r="F1118" i="4"/>
  <c r="T1046" i="4"/>
  <c r="P1046" i="4"/>
  <c r="L1046" i="4"/>
  <c r="H1046" i="4"/>
  <c r="T1101" i="4"/>
  <c r="P1101" i="4"/>
  <c r="L1101" i="4"/>
  <c r="H1101" i="4"/>
  <c r="W1118" i="4"/>
  <c r="S1118" i="4"/>
  <c r="O1118" i="4"/>
  <c r="K1118" i="4"/>
  <c r="G1118" i="4"/>
  <c r="V1176" i="4"/>
  <c r="R1176" i="4"/>
  <c r="N1176" i="4"/>
  <c r="J1176" i="4"/>
  <c r="F1176" i="4"/>
  <c r="R1046" i="4"/>
  <c r="J1046" i="4"/>
  <c r="F1046" i="4"/>
  <c r="T1176" i="4"/>
  <c r="P1176" i="4"/>
  <c r="L1176" i="4"/>
  <c r="H1176" i="4"/>
  <c r="V1046" i="4"/>
  <c r="N1046" i="4"/>
  <c r="V1101" i="4"/>
  <c r="R1101" i="4"/>
  <c r="N1101" i="4"/>
  <c r="J1101" i="4"/>
  <c r="F1101" i="4"/>
  <c r="U1150" i="4"/>
  <c r="M1150" i="4"/>
  <c r="T1150" i="4"/>
  <c r="P1150" i="4"/>
  <c r="L1150" i="4"/>
  <c r="H1150" i="4"/>
  <c r="E1388" i="4" l="1"/>
  <c r="D1388" i="4" s="1"/>
  <c r="E1387" i="4"/>
  <c r="D1387" i="4" s="1"/>
  <c r="E1446" i="4"/>
  <c r="D1446" i="4" s="1"/>
  <c r="E1443" i="4"/>
  <c r="D1443" i="4" s="1"/>
  <c r="E1392" i="4"/>
  <c r="D1392" i="4" s="1"/>
  <c r="E1262" i="4" l="1"/>
  <c r="E1215" i="4"/>
  <c r="W1546" i="4" l="1"/>
  <c r="E1544" i="4" l="1"/>
  <c r="D1544" i="4" s="1"/>
  <c r="E1330" i="4"/>
  <c r="D1330" i="4" s="1"/>
  <c r="E1321" i="4"/>
  <c r="D1321" i="4" s="1"/>
  <c r="E1320" i="4"/>
  <c r="D1320" i="4" s="1"/>
  <c r="E1319" i="4"/>
  <c r="D1319" i="4" s="1"/>
  <c r="E1318" i="4"/>
  <c r="D1318" i="4" s="1"/>
  <c r="E1317" i="4"/>
  <c r="D1317" i="4" s="1"/>
  <c r="E1316" i="4"/>
  <c r="D1316" i="4" s="1"/>
  <c r="E1315" i="4"/>
  <c r="D1315" i="4" s="1"/>
  <c r="E1314" i="4"/>
  <c r="D1314" i="4" s="1"/>
  <c r="E1312" i="4"/>
  <c r="D1312" i="4" s="1"/>
  <c r="E1311" i="4"/>
  <c r="D1311" i="4" s="1"/>
  <c r="E1310" i="4"/>
  <c r="D1310" i="4" s="1"/>
  <c r="E1309" i="4"/>
  <c r="D1309" i="4" s="1"/>
  <c r="E1296" i="4"/>
  <c r="D1296" i="4" s="1"/>
  <c r="E1292" i="4"/>
  <c r="D1292" i="4" s="1"/>
  <c r="L2078" i="4"/>
  <c r="L1988" i="4"/>
  <c r="L1976" i="4"/>
  <c r="L1972" i="4"/>
  <c r="L1019" i="4"/>
  <c r="L1020" i="4" s="1"/>
  <c r="L1989" i="4" l="1"/>
  <c r="L2079" i="4" s="1"/>
  <c r="L1210" i="4" l="1"/>
  <c r="L2081" i="4" s="1"/>
  <c r="L2082" i="4"/>
  <c r="L2083" i="4" l="1"/>
  <c r="A1563" i="4" l="1"/>
  <c r="A1564" i="4" l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7" i="4" s="1"/>
  <c r="A1588" i="4" l="1"/>
  <c r="A1589" i="4" s="1"/>
  <c r="A1590" i="4" s="1"/>
  <c r="A1591" i="4" s="1"/>
  <c r="A1592" i="4" s="1"/>
  <c r="A1593" i="4" s="1"/>
  <c r="A1594" i="4" s="1"/>
  <c r="W2003" i="4"/>
  <c r="W2004" i="4" l="1"/>
  <c r="A1595" i="4"/>
  <c r="A1596" i="4" s="1"/>
  <c r="A1597" i="4" s="1"/>
  <c r="A1598" i="4" s="1"/>
  <c r="A1599" i="4" s="1"/>
  <c r="A1600" i="4" s="1"/>
  <c r="A1601" i="4" s="1"/>
  <c r="A1604" i="4" l="1"/>
  <c r="A1609" i="4" s="1"/>
  <c r="A1614" i="4" s="1"/>
  <c r="E1399" i="4"/>
  <c r="D1399" i="4" s="1"/>
  <c r="A1615" i="4" l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30" i="4" s="1"/>
  <c r="A1631" i="4" s="1"/>
  <c r="A1632" i="4" s="1"/>
  <c r="A1637" i="4" s="1"/>
  <c r="A1638" i="4" s="1"/>
  <c r="A1643" i="4" s="1"/>
  <c r="A1646" i="4" s="1"/>
  <c r="A1647" i="4" s="1"/>
  <c r="A1652" i="4" s="1"/>
  <c r="A1653" i="4" s="1"/>
  <c r="A1656" i="4" s="1"/>
  <c r="A1659" i="4" s="1"/>
  <c r="A1660" i="4" s="1"/>
  <c r="A1661" i="4" s="1"/>
  <c r="A1662" i="4" s="1"/>
  <c r="A1665" i="4" s="1"/>
  <c r="A1666" i="4" s="1"/>
  <c r="A1667" i="4" s="1"/>
  <c r="A1670" i="4" s="1"/>
  <c r="E1283" i="4"/>
  <c r="D1283" i="4" s="1"/>
  <c r="E1282" i="4"/>
  <c r="D1282" i="4" s="1"/>
  <c r="E1281" i="4"/>
  <c r="D1281" i="4" s="1"/>
  <c r="E1280" i="4"/>
  <c r="D1280" i="4" s="1"/>
  <c r="E1279" i="4"/>
  <c r="D1279" i="4" s="1"/>
  <c r="E1278" i="4"/>
  <c r="D1278" i="4" s="1"/>
  <c r="E1277" i="4"/>
  <c r="D1277" i="4" s="1"/>
  <c r="E1276" i="4"/>
  <c r="D1276" i="4" s="1"/>
  <c r="E1275" i="4"/>
  <c r="E1274" i="4"/>
  <c r="D1274" i="4" s="1"/>
  <c r="E1273" i="4"/>
  <c r="D1273" i="4" s="1"/>
  <c r="E1272" i="4"/>
  <c r="D1272" i="4" s="1"/>
  <c r="E1271" i="4"/>
  <c r="D1271" i="4" s="1"/>
  <c r="E1270" i="4"/>
  <c r="D1270" i="4" s="1"/>
  <c r="E1269" i="4"/>
  <c r="D1269" i="4" s="1"/>
  <c r="E1268" i="4"/>
  <c r="D1268" i="4" s="1"/>
  <c r="D1275" i="4" l="1"/>
  <c r="E1412" i="4" l="1"/>
  <c r="D1412" i="4" l="1"/>
  <c r="E1357" i="4"/>
  <c r="D1357" i="4" l="1"/>
  <c r="E1662" i="4" l="1"/>
  <c r="E1661" i="4"/>
  <c r="E1660" i="4"/>
  <c r="E1659" i="4"/>
  <c r="E1667" i="4"/>
  <c r="E1666" i="4"/>
  <c r="E1663" i="4" l="1"/>
  <c r="D1666" i="4"/>
  <c r="D1659" i="4"/>
  <c r="D1661" i="4"/>
  <c r="D1667" i="4"/>
  <c r="D1660" i="4"/>
  <c r="D1662" i="4"/>
  <c r="E1333" i="4"/>
  <c r="D1333" i="4" l="1"/>
  <c r="E1965" i="4"/>
  <c r="E1966" i="4" s="1"/>
  <c r="E1967" i="4" s="1"/>
  <c r="D1965" i="4" l="1"/>
  <c r="E1513" i="4" l="1"/>
  <c r="E1220" i="4"/>
  <c r="E1285" i="4"/>
  <c r="E1223" i="4"/>
  <c r="E1252" i="4"/>
  <c r="E1383" i="4"/>
  <c r="E1384" i="4"/>
  <c r="E1374" i="4"/>
  <c r="E1375" i="4"/>
  <c r="E1376" i="4"/>
  <c r="E1377" i="4"/>
  <c r="E1378" i="4"/>
  <c r="E1379" i="4"/>
  <c r="E1701" i="4"/>
  <c r="E1356" i="4"/>
  <c r="E1366" i="4"/>
  <c r="E1367" i="4"/>
  <c r="E1368" i="4"/>
  <c r="E1369" i="4"/>
  <c r="E1370" i="4"/>
  <c r="E1382" i="4"/>
  <c r="E1418" i="4"/>
  <c r="E1404" i="4"/>
  <c r="E1345" i="4"/>
  <c r="E1346" i="4"/>
  <c r="E1347" i="4"/>
  <c r="E1348" i="4"/>
  <c r="E1426" i="4"/>
  <c r="E1427" i="4"/>
  <c r="E1409" i="4"/>
  <c r="E1390" i="4"/>
  <c r="E1396" i="4"/>
  <c r="E1406" i="4"/>
  <c r="E1422" i="4"/>
  <c r="E1394" i="4"/>
  <c r="E1421" i="4"/>
  <c r="E1419" i="4"/>
  <c r="E1395" i="4"/>
  <c r="E1363" i="4"/>
  <c r="E1361" i="4"/>
  <c r="E1341" i="4"/>
  <c r="E1340" i="4"/>
  <c r="D1513" i="4" l="1"/>
  <c r="D1341" i="4"/>
  <c r="D1421" i="4"/>
  <c r="D1340" i="4"/>
  <c r="D1361" i="4"/>
  <c r="D1395" i="4"/>
  <c r="D1419" i="4"/>
  <c r="D1394" i="4"/>
  <c r="D1406" i="4"/>
  <c r="D1390" i="4"/>
  <c r="D1427" i="4"/>
  <c r="D1347" i="4"/>
  <c r="D1345" i="4"/>
  <c r="D1418" i="4"/>
  <c r="D1370" i="4"/>
  <c r="D1368" i="4"/>
  <c r="D1366" i="4"/>
  <c r="D1701" i="4"/>
  <c r="D1378" i="4"/>
  <c r="D1376" i="4"/>
  <c r="D1374" i="4"/>
  <c r="D1383" i="4"/>
  <c r="D1223" i="4"/>
  <c r="D1220" i="4"/>
  <c r="D1363" i="4"/>
  <c r="D1422" i="4"/>
  <c r="D1396" i="4"/>
  <c r="D1409" i="4"/>
  <c r="D1426" i="4"/>
  <c r="D1348" i="4"/>
  <c r="D1346" i="4"/>
  <c r="D1404" i="4"/>
  <c r="D1382" i="4"/>
  <c r="D1369" i="4"/>
  <c r="D1367" i="4"/>
  <c r="D1356" i="4"/>
  <c r="D1379" i="4"/>
  <c r="D1377" i="4"/>
  <c r="D1375" i="4"/>
  <c r="D1384" i="4"/>
  <c r="D1252" i="4"/>
  <c r="D1285" i="4"/>
  <c r="E1338" i="4"/>
  <c r="E1339" i="4"/>
  <c r="E1359" i="4"/>
  <c r="D1339" i="4" l="1"/>
  <c r="D1359" i="4"/>
  <c r="D1338" i="4"/>
  <c r="E1337" i="4"/>
  <c r="D1337" i="4" l="1"/>
  <c r="E1725" i="4" l="1"/>
  <c r="E1958" i="4" l="1"/>
  <c r="E1955" i="4"/>
  <c r="E1947" i="4"/>
  <c r="E1954" i="4"/>
  <c r="E1950" i="4"/>
  <c r="E1948" i="4"/>
  <c r="E1944" i="4"/>
  <c r="E1945" i="4"/>
  <c r="E1530" i="4"/>
  <c r="E1517" i="4"/>
  <c r="E1226" i="4"/>
  <c r="E1946" i="4"/>
  <c r="D1226" i="4" l="1"/>
  <c r="D1945" i="4"/>
  <c r="D1950" i="4"/>
  <c r="D1947" i="4"/>
  <c r="D1958" i="4"/>
  <c r="D1946" i="4"/>
  <c r="D1517" i="4"/>
  <c r="D1530" i="4"/>
  <c r="D1944" i="4"/>
  <c r="D1948" i="4"/>
  <c r="D1954" i="4"/>
  <c r="D1955" i="4"/>
  <c r="E2075" i="4"/>
  <c r="E2074" i="4"/>
  <c r="E2073" i="4"/>
  <c r="E2072" i="4"/>
  <c r="E2071" i="4"/>
  <c r="E2070" i="4"/>
  <c r="E2069" i="4"/>
  <c r="E2068" i="4"/>
  <c r="E2067" i="4"/>
  <c r="E2066" i="4"/>
  <c r="E2065" i="4"/>
  <c r="E2064" i="4"/>
  <c r="E2059" i="4"/>
  <c r="E2058" i="4"/>
  <c r="E2057" i="4"/>
  <c r="E2056" i="4"/>
  <c r="E2055" i="4"/>
  <c r="E2054" i="4"/>
  <c r="E2053" i="4"/>
  <c r="E2052" i="4"/>
  <c r="E2051" i="4"/>
  <c r="E2048" i="4"/>
  <c r="E2047" i="4"/>
  <c r="E2042" i="4"/>
  <c r="E2041" i="4"/>
  <c r="E2040" i="4"/>
  <c r="E2035" i="4"/>
  <c r="E2030" i="4"/>
  <c r="E2029" i="4"/>
  <c r="E2028" i="4"/>
  <c r="E2027" i="4"/>
  <c r="E2026" i="4"/>
  <c r="E2025" i="4"/>
  <c r="E2024" i="4"/>
  <c r="E2023" i="4"/>
  <c r="E2022" i="4"/>
  <c r="E2021" i="4"/>
  <c r="E2020" i="4"/>
  <c r="E2019" i="4"/>
  <c r="E2018" i="4"/>
  <c r="E2017" i="4"/>
  <c r="E2016" i="4"/>
  <c r="E2015" i="4"/>
  <c r="E2014" i="4"/>
  <c r="E2013" i="4"/>
  <c r="E2012" i="4"/>
  <c r="E2011" i="4"/>
  <c r="E2010" i="4"/>
  <c r="E2009" i="4"/>
  <c r="E2008" i="4"/>
  <c r="E2007" i="4"/>
  <c r="E2002" i="4"/>
  <c r="E2001" i="4"/>
  <c r="E2000" i="4"/>
  <c r="E1999" i="4"/>
  <c r="E1998" i="4"/>
  <c r="E1995" i="4"/>
  <c r="E1994" i="4"/>
  <c r="E1993" i="4"/>
  <c r="E1992" i="4"/>
  <c r="E1987" i="4"/>
  <c r="E1986" i="4"/>
  <c r="E1985" i="4"/>
  <c r="E1984" i="4"/>
  <c r="E1983" i="4"/>
  <c r="E1982" i="4"/>
  <c r="E1981" i="4"/>
  <c r="E1980" i="4"/>
  <c r="E1979" i="4"/>
  <c r="E1978" i="4"/>
  <c r="E1975" i="4"/>
  <c r="E1974" i="4"/>
  <c r="E1971" i="4"/>
  <c r="E1970" i="4"/>
  <c r="E1960" i="4"/>
  <c r="E1959" i="4"/>
  <c r="E1957" i="4"/>
  <c r="E1956" i="4"/>
  <c r="E1953" i="4"/>
  <c r="E1952" i="4"/>
  <c r="E1951" i="4"/>
  <c r="E1949" i="4"/>
  <c r="E1941" i="4"/>
  <c r="E1942" i="4" s="1"/>
  <c r="E1938" i="4"/>
  <c r="E1937" i="4"/>
  <c r="E1936" i="4"/>
  <c r="E1935" i="4"/>
  <c r="E1934" i="4"/>
  <c r="E1933" i="4"/>
  <c r="E1932" i="4"/>
  <c r="E1931" i="4"/>
  <c r="E1930" i="4"/>
  <c r="E1925" i="4"/>
  <c r="E1924" i="4"/>
  <c r="E1923" i="4"/>
  <c r="E1922" i="4"/>
  <c r="E1921" i="4"/>
  <c r="E1920" i="4"/>
  <c r="E1919" i="4"/>
  <c r="E1918" i="4"/>
  <c r="E1917" i="4"/>
  <c r="E1914" i="4"/>
  <c r="E1913" i="4"/>
  <c r="E1912" i="4"/>
  <c r="E1911" i="4"/>
  <c r="E1910" i="4"/>
  <c r="E1909" i="4"/>
  <c r="E1908" i="4"/>
  <c r="E1907" i="4"/>
  <c r="E1906" i="4"/>
  <c r="E1905" i="4"/>
  <c r="E1904" i="4"/>
  <c r="E1903" i="4"/>
  <c r="E1902" i="4"/>
  <c r="E1901" i="4"/>
  <c r="E1900" i="4"/>
  <c r="E1895" i="4"/>
  <c r="E1890" i="4"/>
  <c r="E1889" i="4"/>
  <c r="E1886" i="4"/>
  <c r="E1887" i="4" s="1"/>
  <c r="E1881" i="4"/>
  <c r="E1880" i="4"/>
  <c r="E1785" i="4"/>
  <c r="E1784" i="4"/>
  <c r="E1778" i="4"/>
  <c r="E1777" i="4"/>
  <c r="E1772" i="4"/>
  <c r="E1773" i="4" s="1"/>
  <c r="E1774" i="4" s="1"/>
  <c r="E1767" i="4"/>
  <c r="E1766" i="4"/>
  <c r="E1763" i="4"/>
  <c r="E1764" i="4" s="1"/>
  <c r="E1758" i="4"/>
  <c r="E1757" i="4"/>
  <c r="E1756" i="4"/>
  <c r="E1755" i="4"/>
  <c r="E1754" i="4"/>
  <c r="E1753" i="4"/>
  <c r="E1752" i="4"/>
  <c r="E1751" i="4"/>
  <c r="E1750" i="4"/>
  <c r="E1749" i="4"/>
  <c r="E1748" i="4"/>
  <c r="E1747" i="4"/>
  <c r="E1746" i="4"/>
  <c r="E1745" i="4"/>
  <c r="E1744" i="4"/>
  <c r="E1743" i="4"/>
  <c r="E1742" i="4"/>
  <c r="E1739" i="4"/>
  <c r="E1740" i="4" s="1"/>
  <c r="E1734" i="4"/>
  <c r="E1733" i="4"/>
  <c r="E1732" i="4"/>
  <c r="E1727" i="4"/>
  <c r="E1726" i="4"/>
  <c r="D1725" i="4"/>
  <c r="E1724" i="4"/>
  <c r="E1723" i="4"/>
  <c r="E1722" i="4"/>
  <c r="E1721" i="4"/>
  <c r="E1718" i="4"/>
  <c r="E1717" i="4"/>
  <c r="E1716" i="4"/>
  <c r="E1715" i="4"/>
  <c r="E1714" i="4"/>
  <c r="E1713" i="4"/>
  <c r="E1712" i="4"/>
  <c r="E1711" i="4"/>
  <c r="E1708" i="4"/>
  <c r="E1709" i="4" s="1"/>
  <c r="E1703" i="4"/>
  <c r="E1702" i="4"/>
  <c r="E1700" i="4"/>
  <c r="E1699" i="4"/>
  <c r="E1698" i="4"/>
  <c r="E1695" i="4"/>
  <c r="E1694" i="4"/>
  <c r="E1693" i="4"/>
  <c r="E1690" i="4"/>
  <c r="E1689" i="4"/>
  <c r="E1688" i="4"/>
  <c r="E1687" i="4"/>
  <c r="E1686" i="4"/>
  <c r="E1683" i="4"/>
  <c r="E1682" i="4"/>
  <c r="E1681" i="4"/>
  <c r="E1675" i="4"/>
  <c r="E1674" i="4"/>
  <c r="E1673" i="4"/>
  <c r="E1672" i="4"/>
  <c r="W1676" i="4" s="1"/>
  <c r="E1671" i="4"/>
  <c r="E1670" i="4"/>
  <c r="E1665" i="4"/>
  <c r="E1668" i="4" s="1"/>
  <c r="E1656" i="4"/>
  <c r="E1657" i="4" s="1"/>
  <c r="E1653" i="4"/>
  <c r="E1652" i="4"/>
  <c r="E1647" i="4"/>
  <c r="E1646" i="4"/>
  <c r="E1643" i="4"/>
  <c r="E1644" i="4" s="1"/>
  <c r="E1638" i="4"/>
  <c r="E1637" i="4"/>
  <c r="E1632" i="4"/>
  <c r="E1631" i="4"/>
  <c r="E1630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09" i="4"/>
  <c r="E1610" i="4" s="1"/>
  <c r="E1611" i="4" s="1"/>
  <c r="E1604" i="4"/>
  <c r="E1605" i="4" s="1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4" i="4"/>
  <c r="E1563" i="4"/>
  <c r="E1562" i="4"/>
  <c r="E1558" i="4"/>
  <c r="E1556" i="4"/>
  <c r="E1555" i="4"/>
  <c r="E1554" i="4"/>
  <c r="E1553" i="4"/>
  <c r="E1551" i="4"/>
  <c r="E1550" i="4"/>
  <c r="E1549" i="4"/>
  <c r="E1548" i="4"/>
  <c r="E1545" i="4"/>
  <c r="E1543" i="4"/>
  <c r="E1541" i="4"/>
  <c r="E1540" i="4"/>
  <c r="E1539" i="4"/>
  <c r="E1538" i="4"/>
  <c r="E1536" i="4"/>
  <c r="E1535" i="4"/>
  <c r="E1534" i="4"/>
  <c r="E1533" i="4"/>
  <c r="E1532" i="4"/>
  <c r="E1531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4" i="4"/>
  <c r="E1511" i="4"/>
  <c r="E1510" i="4"/>
  <c r="E1509" i="4"/>
  <c r="E1508" i="4"/>
  <c r="E1507" i="4"/>
  <c r="E1506" i="4"/>
  <c r="E1505" i="4"/>
  <c r="E1504" i="4"/>
  <c r="E1503" i="4"/>
  <c r="E1502" i="4"/>
  <c r="E1501" i="4"/>
  <c r="D1501" i="4" s="1"/>
  <c r="E1500" i="4"/>
  <c r="E1499" i="4"/>
  <c r="E1498" i="4"/>
  <c r="E1497" i="4"/>
  <c r="E1496" i="4"/>
  <c r="E1494" i="4"/>
  <c r="E1493" i="4"/>
  <c r="E1492" i="4"/>
  <c r="E1491" i="4"/>
  <c r="E1440" i="4"/>
  <c r="E1439" i="4"/>
  <c r="E1438" i="4"/>
  <c r="E1437" i="4"/>
  <c r="E1436" i="4"/>
  <c r="E1435" i="4"/>
  <c r="E1434" i="4"/>
  <c r="E1433" i="4"/>
  <c r="E1430" i="4"/>
  <c r="E1429" i="4"/>
  <c r="E1425" i="4"/>
  <c r="E1423" i="4"/>
  <c r="E1420" i="4"/>
  <c r="E1417" i="4"/>
  <c r="E1411" i="4"/>
  <c r="E1415" i="4"/>
  <c r="E1413" i="4"/>
  <c r="E1408" i="4"/>
  <c r="E1407" i="4"/>
  <c r="E1403" i="4"/>
  <c r="E1402" i="4"/>
  <c r="E1401" i="4"/>
  <c r="E1391" i="4"/>
  <c r="E1389" i="4"/>
  <c r="E1386" i="4"/>
  <c r="E1385" i="4"/>
  <c r="E1381" i="4"/>
  <c r="E1373" i="4"/>
  <c r="E1365" i="4"/>
  <c r="E1364" i="4"/>
  <c r="E1362" i="4"/>
  <c r="E1360" i="4"/>
  <c r="E1355" i="4"/>
  <c r="E1354" i="4"/>
  <c r="E1353" i="4"/>
  <c r="E1352" i="4"/>
  <c r="E1351" i="4"/>
  <c r="E1350" i="4"/>
  <c r="E1349" i="4"/>
  <c r="E1343" i="4"/>
  <c r="E1342" i="4"/>
  <c r="E1336" i="4"/>
  <c r="E1335" i="4"/>
  <c r="E1334" i="4"/>
  <c r="E1329" i="4"/>
  <c r="E1328" i="4"/>
  <c r="E1327" i="4"/>
  <c r="E1326" i="4"/>
  <c r="E1325" i="4"/>
  <c r="E1324" i="4"/>
  <c r="E1323" i="4"/>
  <c r="E1322" i="4"/>
  <c r="E1313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5" i="4"/>
  <c r="E1294" i="4"/>
  <c r="E1293" i="4"/>
  <c r="E1291" i="4"/>
  <c r="E1290" i="4"/>
  <c r="E1289" i="4"/>
  <c r="E1286" i="4"/>
  <c r="E1284" i="4"/>
  <c r="E1267" i="4"/>
  <c r="E1266" i="4"/>
  <c r="E1265" i="4"/>
  <c r="E1264" i="4"/>
  <c r="E1263" i="4"/>
  <c r="E1261" i="4"/>
  <c r="E1260" i="4"/>
  <c r="E1259" i="4"/>
  <c r="E1258" i="4"/>
  <c r="E1257" i="4"/>
  <c r="E1256" i="4"/>
  <c r="E1255" i="4"/>
  <c r="E1254" i="4"/>
  <c r="E1253" i="4"/>
  <c r="E1251" i="4"/>
  <c r="E1250" i="4"/>
  <c r="E1249" i="4"/>
  <c r="E1248" i="4"/>
  <c r="W1287" i="4" s="1"/>
  <c r="E1247" i="4"/>
  <c r="E1246" i="4"/>
  <c r="E1245" i="4"/>
  <c r="E1244" i="4"/>
  <c r="E1243" i="4"/>
  <c r="E1242" i="4"/>
  <c r="E1241" i="4"/>
  <c r="E1240" i="4"/>
  <c r="E1239" i="4"/>
  <c r="E1237" i="4"/>
  <c r="E1236" i="4"/>
  <c r="E1235" i="4"/>
  <c r="E1234" i="4"/>
  <c r="E1233" i="4"/>
  <c r="E1232" i="4"/>
  <c r="E1231" i="4"/>
  <c r="E1230" i="4"/>
  <c r="E1229" i="4"/>
  <c r="E1228" i="4"/>
  <c r="E1227" i="4"/>
  <c r="E1225" i="4"/>
  <c r="E1224" i="4"/>
  <c r="E1222" i="4"/>
  <c r="E1221" i="4"/>
  <c r="E1219" i="4"/>
  <c r="E1218" i="4"/>
  <c r="E1217" i="4"/>
  <c r="E1216" i="4"/>
  <c r="E1214" i="4"/>
  <c r="E1213" i="4"/>
  <c r="W1705" i="4" l="1"/>
  <c r="W1515" i="4"/>
  <c r="E1515" i="4"/>
  <c r="E1779" i="4"/>
  <c r="E1602" i="4"/>
  <c r="E1648" i="4"/>
  <c r="E1649" i="4" s="1"/>
  <c r="E1786" i="4"/>
  <c r="E1882" i="4"/>
  <c r="E1883" i="4" s="1"/>
  <c r="E1654" i="4"/>
  <c r="E1684" i="4"/>
  <c r="E1704" i="4"/>
  <c r="E1996" i="4"/>
  <c r="E2003" i="4"/>
  <c r="E2060" i="4"/>
  <c r="W1585" i="4"/>
  <c r="E1585" i="4"/>
  <c r="E1441" i="4"/>
  <c r="E1565" i="4"/>
  <c r="E1566" i="4" s="1"/>
  <c r="W1639" i="4"/>
  <c r="E1639" i="4"/>
  <c r="E1640" i="4" s="1"/>
  <c r="E1696" i="4"/>
  <c r="E1735" i="4"/>
  <c r="E1736" i="4" s="1"/>
  <c r="W1759" i="4"/>
  <c r="E1759" i="4"/>
  <c r="E1760" i="4" s="1"/>
  <c r="E1896" i="4"/>
  <c r="E1897" i="4" s="1"/>
  <c r="E1926" i="4"/>
  <c r="W2031" i="4"/>
  <c r="D2035" i="4"/>
  <c r="E2036" i="4"/>
  <c r="E2037" i="4" s="1"/>
  <c r="E1331" i="4"/>
  <c r="E1633" i="4"/>
  <c r="E1634" i="4" s="1"/>
  <c r="E1676" i="4"/>
  <c r="E1719" i="4"/>
  <c r="E1728" i="4"/>
  <c r="E2043" i="4"/>
  <c r="E2044" i="4" s="1"/>
  <c r="W2049" i="4"/>
  <c r="E2049" i="4"/>
  <c r="E1626" i="4"/>
  <c r="E1627" i="4" s="1"/>
  <c r="E1691" i="4"/>
  <c r="E1768" i="4"/>
  <c r="E1769" i="4" s="1"/>
  <c r="E1891" i="4"/>
  <c r="E1892" i="4" s="1"/>
  <c r="E1915" i="4"/>
  <c r="E1939" i="4"/>
  <c r="D1214" i="4"/>
  <c r="D1218" i="4"/>
  <c r="D1224" i="4"/>
  <c r="D1213" i="4"/>
  <c r="D1215" i="4"/>
  <c r="D1217" i="4"/>
  <c r="D1219" i="4"/>
  <c r="D1222" i="4"/>
  <c r="D1225" i="4"/>
  <c r="D1227" i="4"/>
  <c r="D1230" i="4"/>
  <c r="D1232" i="4"/>
  <c r="D1235" i="4"/>
  <c r="D1237" i="4"/>
  <c r="D1240" i="4"/>
  <c r="D1242" i="4"/>
  <c r="D1244" i="4"/>
  <c r="D1246" i="4"/>
  <c r="D1248" i="4"/>
  <c r="D1250" i="4"/>
  <c r="D1254" i="4"/>
  <c r="D1256" i="4"/>
  <c r="D1258" i="4"/>
  <c r="D1260" i="4"/>
  <c r="D1262" i="4"/>
  <c r="D1264" i="4"/>
  <c r="D1266" i="4"/>
  <c r="D1286" i="4"/>
  <c r="D1290" i="4"/>
  <c r="D1294" i="4"/>
  <c r="D1298" i="4"/>
  <c r="D1300" i="4"/>
  <c r="D1302" i="4"/>
  <c r="D1305" i="4"/>
  <c r="D1307" i="4"/>
  <c r="D1322" i="4"/>
  <c r="D1324" i="4"/>
  <c r="D1326" i="4"/>
  <c r="D1328" i="4"/>
  <c r="D1335" i="4"/>
  <c r="D1342" i="4"/>
  <c r="D1349" i="4"/>
  <c r="D1352" i="4"/>
  <c r="D1354" i="4"/>
  <c r="D1362" i="4"/>
  <c r="D1364" i="4"/>
  <c r="D1373" i="4"/>
  <c r="D1381" i="4"/>
  <c r="D1386" i="4"/>
  <c r="D1391" i="4"/>
  <c r="D1402" i="4"/>
  <c r="D1408" i="4"/>
  <c r="D1415" i="4"/>
  <c r="D1417" i="4"/>
  <c r="D1429" i="4"/>
  <c r="D1433" i="4"/>
  <c r="D1434" i="4"/>
  <c r="D1436" i="4"/>
  <c r="D1438" i="4"/>
  <c r="D1440" i="4"/>
  <c r="D1492" i="4"/>
  <c r="D1494" i="4"/>
  <c r="D1497" i="4"/>
  <c r="D1499" i="4"/>
  <c r="D1503" i="4"/>
  <c r="D1505" i="4"/>
  <c r="D1507" i="4"/>
  <c r="D1509" i="4"/>
  <c r="D1511" i="4"/>
  <c r="D1519" i="4"/>
  <c r="D1521" i="4"/>
  <c r="D1523" i="4"/>
  <c r="D1525" i="4"/>
  <c r="D1527" i="4"/>
  <c r="D1529" i="4"/>
  <c r="D1532" i="4"/>
  <c r="D1534" i="4"/>
  <c r="D1536" i="4"/>
  <c r="D1539" i="4"/>
  <c r="D1541" i="4"/>
  <c r="D1543" i="4"/>
  <c r="D1545" i="4"/>
  <c r="D1549" i="4"/>
  <c r="D1551" i="4"/>
  <c r="D1554" i="4"/>
  <c r="D1556" i="4"/>
  <c r="D1563" i="4"/>
  <c r="D1571" i="4"/>
  <c r="D1573" i="4"/>
  <c r="D1574" i="4"/>
  <c r="D1576" i="4"/>
  <c r="D1578" i="4"/>
  <c r="D1580" i="4"/>
  <c r="D1582" i="4"/>
  <c r="D1584" i="4"/>
  <c r="D1588" i="4"/>
  <c r="D1590" i="4"/>
  <c r="D1592" i="4"/>
  <c r="D1594" i="4"/>
  <c r="D1595" i="4"/>
  <c r="D1597" i="4"/>
  <c r="D1599" i="4"/>
  <c r="D1601" i="4"/>
  <c r="D1614" i="4"/>
  <c r="D1615" i="4"/>
  <c r="D1617" i="4"/>
  <c r="D1620" i="4"/>
  <c r="D1622" i="4"/>
  <c r="D1624" i="4"/>
  <c r="D1625" i="4"/>
  <c r="D1631" i="4"/>
  <c r="D1643" i="4"/>
  <c r="D1647" i="4"/>
  <c r="D1653" i="4"/>
  <c r="D1665" i="4"/>
  <c r="D1671" i="4"/>
  <c r="D1673" i="4"/>
  <c r="D1675" i="4"/>
  <c r="D1682" i="4"/>
  <c r="D1686" i="4"/>
  <c r="D1688" i="4"/>
  <c r="D1693" i="4"/>
  <c r="D1695" i="4"/>
  <c r="D1698" i="4"/>
  <c r="D1700" i="4"/>
  <c r="D1703" i="4"/>
  <c r="D1711" i="4"/>
  <c r="D1713" i="4"/>
  <c r="D1715" i="4"/>
  <c r="D1717" i="4"/>
  <c r="D1721" i="4"/>
  <c r="D1723" i="4"/>
  <c r="D1727" i="4"/>
  <c r="D1733" i="4"/>
  <c r="D1739" i="4"/>
  <c r="D1743" i="4"/>
  <c r="D1747" i="4"/>
  <c r="D1749" i="4"/>
  <c r="D1751" i="4"/>
  <c r="D1753" i="4"/>
  <c r="D1755" i="4"/>
  <c r="D1757" i="4"/>
  <c r="D1763" i="4"/>
  <c r="D1767" i="4"/>
  <c r="D1777" i="4"/>
  <c r="D1784" i="4"/>
  <c r="D1880" i="4"/>
  <c r="D1886" i="4"/>
  <c r="D1890" i="4"/>
  <c r="D1900" i="4"/>
  <c r="D1901" i="4"/>
  <c r="D1902" i="4"/>
  <c r="D1906" i="4"/>
  <c r="D1908" i="4"/>
  <c r="D1910" i="4"/>
  <c r="D1912" i="4"/>
  <c r="D1914" i="4"/>
  <c r="D1918" i="4"/>
  <c r="D1923" i="4"/>
  <c r="D1925" i="4"/>
  <c r="D1931" i="4"/>
  <c r="D1933" i="4"/>
  <c r="D1935" i="4"/>
  <c r="D1937" i="4"/>
  <c r="D1941" i="4"/>
  <c r="D1951" i="4"/>
  <c r="D1953" i="4"/>
  <c r="D1957" i="4"/>
  <c r="D1960" i="4"/>
  <c r="D1971" i="4"/>
  <c r="D1974" i="4"/>
  <c r="D1978" i="4"/>
  <c r="D1980" i="4"/>
  <c r="D1982" i="4"/>
  <c r="D1984" i="4"/>
  <c r="D1986" i="4"/>
  <c r="D1992" i="4"/>
  <c r="D1994" i="4"/>
  <c r="D1998" i="4"/>
  <c r="D2000" i="4"/>
  <c r="D2002" i="4"/>
  <c r="D2008" i="4"/>
  <c r="D2010" i="4"/>
  <c r="D2012" i="4"/>
  <c r="D2014" i="4"/>
  <c r="D2016" i="4"/>
  <c r="D2018" i="4"/>
  <c r="D2020" i="4"/>
  <c r="D2022" i="4"/>
  <c r="D2024" i="4"/>
  <c r="D2026" i="4"/>
  <c r="D2028" i="4"/>
  <c r="D2030" i="4"/>
  <c r="D2040" i="4"/>
  <c r="D2042" i="4"/>
  <c r="D2051" i="4"/>
  <c r="D2053" i="4"/>
  <c r="D2055" i="4"/>
  <c r="D2057" i="4"/>
  <c r="D2059" i="4"/>
  <c r="D2065" i="4"/>
  <c r="D2067" i="4"/>
  <c r="D2070" i="4"/>
  <c r="D2072" i="4"/>
  <c r="D2074" i="4"/>
  <c r="D1216" i="4"/>
  <c r="D1221" i="4"/>
  <c r="D1228" i="4"/>
  <c r="D1229" i="4"/>
  <c r="D1231" i="4"/>
  <c r="D1233" i="4"/>
  <c r="D1234" i="4"/>
  <c r="D1236" i="4"/>
  <c r="D1239" i="4"/>
  <c r="D1241" i="4"/>
  <c r="D1243" i="4"/>
  <c r="D1245" i="4"/>
  <c r="D1247" i="4"/>
  <c r="D1249" i="4"/>
  <c r="D1251" i="4"/>
  <c r="D1253" i="4"/>
  <c r="D1255" i="4"/>
  <c r="D1257" i="4"/>
  <c r="D1259" i="4"/>
  <c r="D1261" i="4"/>
  <c r="D1263" i="4"/>
  <c r="D1265" i="4"/>
  <c r="D1267" i="4"/>
  <c r="D1284" i="4"/>
  <c r="D1289" i="4"/>
  <c r="D1291" i="4"/>
  <c r="D1293" i="4"/>
  <c r="D1295" i="4"/>
  <c r="D1297" i="4"/>
  <c r="D1299" i="4"/>
  <c r="D1301" i="4"/>
  <c r="D1303" i="4"/>
  <c r="D1304" i="4"/>
  <c r="D1306" i="4"/>
  <c r="D1308" i="4"/>
  <c r="D1313" i="4"/>
  <c r="D1323" i="4"/>
  <c r="D1325" i="4"/>
  <c r="D1327" i="4"/>
  <c r="D1329" i="4"/>
  <c r="D1336" i="4"/>
  <c r="D1343" i="4"/>
  <c r="D1350" i="4"/>
  <c r="D1351" i="4"/>
  <c r="D1353" i="4"/>
  <c r="D1355" i="4"/>
  <c r="D1360" i="4"/>
  <c r="D1365" i="4"/>
  <c r="D1385" i="4"/>
  <c r="D1389" i="4"/>
  <c r="D1401" i="4"/>
  <c r="D1403" i="4"/>
  <c r="D1407" i="4"/>
  <c r="D1413" i="4"/>
  <c r="D1411" i="4"/>
  <c r="D1420" i="4"/>
  <c r="D1423" i="4"/>
  <c r="D1425" i="4"/>
  <c r="D1430" i="4"/>
  <c r="D1435" i="4"/>
  <c r="D1437" i="4"/>
  <c r="D1439" i="4"/>
  <c r="D1491" i="4"/>
  <c r="D1493" i="4"/>
  <c r="D1496" i="4"/>
  <c r="D1498" i="4"/>
  <c r="D1500" i="4"/>
  <c r="D1502" i="4"/>
  <c r="D1504" i="4"/>
  <c r="D1506" i="4"/>
  <c r="D1508" i="4"/>
  <c r="D1510" i="4"/>
  <c r="D1518" i="4"/>
  <c r="D1520" i="4"/>
  <c r="D1522" i="4"/>
  <c r="D1524" i="4"/>
  <c r="D1526" i="4"/>
  <c r="D1528" i="4"/>
  <c r="D1531" i="4"/>
  <c r="D1533" i="4"/>
  <c r="D1535" i="4"/>
  <c r="D1538" i="4"/>
  <c r="D1540" i="4"/>
  <c r="D1548" i="4"/>
  <c r="D1550" i="4"/>
  <c r="D1553" i="4"/>
  <c r="D1555" i="4"/>
  <c r="D1558" i="4"/>
  <c r="D1562" i="4"/>
  <c r="D1564" i="4"/>
  <c r="D1570" i="4"/>
  <c r="D1572" i="4"/>
  <c r="D1575" i="4"/>
  <c r="D1577" i="4"/>
  <c r="D1579" i="4"/>
  <c r="D1581" i="4"/>
  <c r="D1583" i="4"/>
  <c r="D1587" i="4"/>
  <c r="D1589" i="4"/>
  <c r="D1591" i="4"/>
  <c r="D1593" i="4"/>
  <c r="D1596" i="4"/>
  <c r="D1598" i="4"/>
  <c r="D1600" i="4"/>
  <c r="D1609" i="4"/>
  <c r="D1616" i="4"/>
  <c r="D1618" i="4"/>
  <c r="D1619" i="4"/>
  <c r="D1621" i="4"/>
  <c r="D1623" i="4"/>
  <c r="D1630" i="4"/>
  <c r="D1632" i="4"/>
  <c r="D1637" i="4"/>
  <c r="D1638" i="4"/>
  <c r="D1646" i="4"/>
  <c r="D1652" i="4"/>
  <c r="D1656" i="4"/>
  <c r="D1670" i="4"/>
  <c r="D1672" i="4"/>
  <c r="D1674" i="4"/>
  <c r="D1681" i="4"/>
  <c r="D1683" i="4"/>
  <c r="D1687" i="4"/>
  <c r="D1689" i="4"/>
  <c r="D1690" i="4"/>
  <c r="D1694" i="4"/>
  <c r="D1699" i="4"/>
  <c r="D1702" i="4"/>
  <c r="D1708" i="4"/>
  <c r="D1712" i="4"/>
  <c r="D1714" i="4"/>
  <c r="D1716" i="4"/>
  <c r="D1718" i="4"/>
  <c r="D1722" i="4"/>
  <c r="D1724" i="4"/>
  <c r="D1726" i="4"/>
  <c r="D1732" i="4"/>
  <c r="D1734" i="4"/>
  <c r="D1742" i="4"/>
  <c r="D1744" i="4"/>
  <c r="D1745" i="4"/>
  <c r="D1746" i="4"/>
  <c r="D1748" i="4"/>
  <c r="D1750" i="4"/>
  <c r="D1752" i="4"/>
  <c r="D1754" i="4"/>
  <c r="D1756" i="4"/>
  <c r="D1758" i="4"/>
  <c r="D1766" i="4"/>
  <c r="D1772" i="4"/>
  <c r="D1778" i="4"/>
  <c r="D1785" i="4"/>
  <c r="D1881" i="4"/>
  <c r="D1889" i="4"/>
  <c r="D1895" i="4"/>
  <c r="D1903" i="4"/>
  <c r="D1904" i="4"/>
  <c r="D1905" i="4"/>
  <c r="D1907" i="4"/>
  <c r="D1909" i="4"/>
  <c r="D1911" i="4"/>
  <c r="D1913" i="4"/>
  <c r="D1917" i="4"/>
  <c r="D1919" i="4"/>
  <c r="D1920" i="4"/>
  <c r="D1921" i="4"/>
  <c r="D1924" i="4"/>
  <c r="D1930" i="4"/>
  <c r="D1932" i="4"/>
  <c r="D1934" i="4"/>
  <c r="D1936" i="4"/>
  <c r="D1938" i="4"/>
  <c r="D1949" i="4"/>
  <c r="D1952" i="4"/>
  <c r="D1956" i="4"/>
  <c r="D1959" i="4"/>
  <c r="D1970" i="4"/>
  <c r="D1975" i="4"/>
  <c r="D1979" i="4"/>
  <c r="D1981" i="4"/>
  <c r="D1983" i="4"/>
  <c r="D1985" i="4"/>
  <c r="D1987" i="4"/>
  <c r="D1993" i="4"/>
  <c r="D1995" i="4"/>
  <c r="D1999" i="4"/>
  <c r="D2001" i="4"/>
  <c r="D2009" i="4"/>
  <c r="D2011" i="4"/>
  <c r="D2013" i="4"/>
  <c r="D2015" i="4"/>
  <c r="D2017" i="4"/>
  <c r="D2019" i="4"/>
  <c r="D2021" i="4"/>
  <c r="D2023" i="4"/>
  <c r="D2025" i="4"/>
  <c r="D2027" i="4"/>
  <c r="D2029" i="4"/>
  <c r="D2041" i="4"/>
  <c r="D2048" i="4"/>
  <c r="D2052" i="4"/>
  <c r="D2054" i="4"/>
  <c r="D2056" i="4"/>
  <c r="D2058" i="4"/>
  <c r="D2064" i="4"/>
  <c r="D2066" i="4"/>
  <c r="D2068" i="4"/>
  <c r="D2069" i="4"/>
  <c r="D2071" i="4"/>
  <c r="D2073" i="4"/>
  <c r="D2075" i="4"/>
  <c r="D1604" i="4"/>
  <c r="D1922" i="4"/>
  <c r="D1334" i="4"/>
  <c r="W2061" i="4" l="1"/>
  <c r="W2032" i="4"/>
  <c r="W1760" i="4"/>
  <c r="W1640" i="4"/>
  <c r="W1606" i="4"/>
  <c r="D1514" i="4"/>
  <c r="D1779" i="4"/>
  <c r="D1602" i="4"/>
  <c r="E1787" i="4"/>
  <c r="E1705" i="4"/>
  <c r="D1569" i="4"/>
  <c r="E2061" i="4"/>
  <c r="D2007" i="4"/>
  <c r="E2004" i="4"/>
  <c r="E1606" i="4"/>
  <c r="D2047" i="4"/>
  <c r="E1729" i="4"/>
  <c r="E1927" i="4"/>
  <c r="E409" i="4"/>
  <c r="D1331" i="4"/>
  <c r="E659" i="4"/>
  <c r="E654" i="4"/>
  <c r="E655" i="4"/>
  <c r="E1138" i="4"/>
  <c r="E1142" i="4"/>
  <c r="E1141" i="4"/>
  <c r="E1144" i="4"/>
  <c r="E1148" i="4"/>
  <c r="E392" i="4"/>
  <c r="E1031" i="4"/>
  <c r="E1030" i="4"/>
  <c r="E1029" i="4"/>
  <c r="E1139" i="4"/>
  <c r="E1147" i="4"/>
  <c r="E1146" i="4"/>
  <c r="E1145" i="4"/>
  <c r="E1143" i="4"/>
  <c r="E1140" i="4"/>
  <c r="E1137" i="4"/>
  <c r="E1136" i="4"/>
  <c r="E359" i="4"/>
  <c r="E1112" i="4"/>
  <c r="E1111" i="4"/>
  <c r="E1110" i="4"/>
  <c r="E1537" i="4"/>
  <c r="E1546" i="4" s="1"/>
  <c r="E842" i="4"/>
  <c r="E490" i="4"/>
  <c r="E491" i="4"/>
  <c r="E864" i="4"/>
  <c r="E861" i="4"/>
  <c r="E858" i="4"/>
  <c r="E682" i="4"/>
  <c r="D1786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D473" i="4" s="1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D426" i="4" s="1"/>
  <c r="E424" i="4"/>
  <c r="E423" i="4"/>
  <c r="E422" i="4"/>
  <c r="E421" i="4"/>
  <c r="E420" i="4"/>
  <c r="E419" i="4"/>
  <c r="E418" i="4"/>
  <c r="E417" i="4"/>
  <c r="E416" i="4"/>
  <c r="E1238" i="4"/>
  <c r="E415" i="4"/>
  <c r="E414" i="4"/>
  <c r="E413" i="4"/>
  <c r="E412" i="4"/>
  <c r="E411" i="4"/>
  <c r="E410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8" i="4"/>
  <c r="E888" i="4"/>
  <c r="E958" i="4"/>
  <c r="E978" i="4"/>
  <c r="E1062" i="4"/>
  <c r="E1063" i="4" s="1"/>
  <c r="E1089" i="4"/>
  <c r="E1174" i="4"/>
  <c r="E1175" i="4" s="1"/>
  <c r="E1169" i="4"/>
  <c r="E1168" i="4"/>
  <c r="E1167" i="4"/>
  <c r="E1166" i="4"/>
  <c r="E1165" i="4"/>
  <c r="E1164" i="4"/>
  <c r="E1198" i="4"/>
  <c r="E1197" i="4"/>
  <c r="E1196" i="4"/>
  <c r="E1195" i="4"/>
  <c r="E2076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D1182" i="4" s="1"/>
  <c r="E1181" i="4"/>
  <c r="E1180" i="4"/>
  <c r="E1099" i="4"/>
  <c r="E1100" i="4" s="1"/>
  <c r="E1024" i="4"/>
  <c r="E1011" i="4"/>
  <c r="E852" i="4"/>
  <c r="E851" i="4"/>
  <c r="F1019" i="4"/>
  <c r="F1020" i="4" s="1"/>
  <c r="G1019" i="4"/>
  <c r="G1020" i="4" s="1"/>
  <c r="H1019" i="4"/>
  <c r="H1020" i="4" s="1"/>
  <c r="I1019" i="4"/>
  <c r="I1020" i="4" s="1"/>
  <c r="J1019" i="4"/>
  <c r="J1020" i="4" s="1"/>
  <c r="K1019" i="4"/>
  <c r="K1020" i="4" s="1"/>
  <c r="M1019" i="4"/>
  <c r="M1020" i="4" s="1"/>
  <c r="N1019" i="4"/>
  <c r="N1020" i="4" s="1"/>
  <c r="O1019" i="4"/>
  <c r="O1020" i="4" s="1"/>
  <c r="P1019" i="4"/>
  <c r="P1020" i="4" s="1"/>
  <c r="Q1019" i="4"/>
  <c r="Q1020" i="4" s="1"/>
  <c r="R1019" i="4"/>
  <c r="R1020" i="4" s="1"/>
  <c r="S1019" i="4"/>
  <c r="S1020" i="4" s="1"/>
  <c r="T1019" i="4"/>
  <c r="T1020" i="4" s="1"/>
  <c r="U1019" i="4"/>
  <c r="U1020" i="4" s="1"/>
  <c r="V1019" i="4"/>
  <c r="V1020" i="4" s="1"/>
  <c r="W1019" i="4"/>
  <c r="F2078" i="4"/>
  <c r="G2078" i="4"/>
  <c r="H2078" i="4"/>
  <c r="I2078" i="4"/>
  <c r="J2078" i="4"/>
  <c r="K2078" i="4"/>
  <c r="M2078" i="4"/>
  <c r="N2078" i="4"/>
  <c r="O2078" i="4"/>
  <c r="P2078" i="4"/>
  <c r="Q2078" i="4"/>
  <c r="R2078" i="4"/>
  <c r="S2078" i="4"/>
  <c r="T2078" i="4"/>
  <c r="U2078" i="4"/>
  <c r="V2078" i="4"/>
  <c r="E1988" i="4"/>
  <c r="F1988" i="4"/>
  <c r="G1988" i="4"/>
  <c r="H1988" i="4"/>
  <c r="I1988" i="4"/>
  <c r="J1988" i="4"/>
  <c r="K1988" i="4"/>
  <c r="M1988" i="4"/>
  <c r="N1988" i="4"/>
  <c r="O1988" i="4"/>
  <c r="P1988" i="4"/>
  <c r="Q1988" i="4"/>
  <c r="R1988" i="4"/>
  <c r="S1988" i="4"/>
  <c r="T1988" i="4"/>
  <c r="U1988" i="4"/>
  <c r="V1988" i="4"/>
  <c r="W1988" i="4"/>
  <c r="E1976" i="4"/>
  <c r="F1976" i="4"/>
  <c r="G1976" i="4"/>
  <c r="H1976" i="4"/>
  <c r="I1976" i="4"/>
  <c r="J1976" i="4"/>
  <c r="K1976" i="4"/>
  <c r="M1976" i="4"/>
  <c r="N1976" i="4"/>
  <c r="O1976" i="4"/>
  <c r="P1976" i="4"/>
  <c r="Q1976" i="4"/>
  <c r="R1976" i="4"/>
  <c r="S1976" i="4"/>
  <c r="T1976" i="4"/>
  <c r="U1976" i="4"/>
  <c r="V1976" i="4"/>
  <c r="W1976" i="4"/>
  <c r="E1972" i="4"/>
  <c r="F1972" i="4"/>
  <c r="G1972" i="4"/>
  <c r="H1972" i="4"/>
  <c r="I1972" i="4"/>
  <c r="J1972" i="4"/>
  <c r="K1972" i="4"/>
  <c r="M1972" i="4"/>
  <c r="N1972" i="4"/>
  <c r="O1972" i="4"/>
  <c r="P1972" i="4"/>
  <c r="Q1972" i="4"/>
  <c r="R1972" i="4"/>
  <c r="S1972" i="4"/>
  <c r="T1972" i="4"/>
  <c r="U1972" i="4"/>
  <c r="V1972" i="4"/>
  <c r="W1972" i="4"/>
  <c r="A359" i="4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E1449" i="4"/>
  <c r="E1448" i="4"/>
  <c r="E869" i="4"/>
  <c r="E1445" i="4"/>
  <c r="E1444" i="4"/>
  <c r="E871" i="4"/>
  <c r="E870" i="4"/>
  <c r="E1171" i="4"/>
  <c r="E2031" i="4"/>
  <c r="E2032" i="4" s="1"/>
  <c r="E1129" i="4"/>
  <c r="E1125" i="4"/>
  <c r="E1124" i="4"/>
  <c r="E1116" i="4"/>
  <c r="E1023" i="4"/>
  <c r="E1010" i="4"/>
  <c r="E926" i="4"/>
  <c r="E925" i="4"/>
  <c r="E924" i="4"/>
  <c r="E919" i="4"/>
  <c r="E915" i="4"/>
  <c r="E914" i="4"/>
  <c r="E907" i="4"/>
  <c r="E901" i="4"/>
  <c r="E821" i="4"/>
  <c r="E651" i="4"/>
  <c r="E600" i="4"/>
  <c r="E599" i="4"/>
  <c r="E591" i="4"/>
  <c r="E589" i="4"/>
  <c r="E564" i="4"/>
  <c r="E563" i="4"/>
  <c r="E527" i="4"/>
  <c r="E500" i="4"/>
  <c r="E496" i="4"/>
  <c r="E493" i="4"/>
  <c r="W487" i="4"/>
  <c r="E893" i="4"/>
  <c r="E892" i="4"/>
  <c r="E891" i="4"/>
  <c r="E890" i="4"/>
  <c r="E889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590" i="4"/>
  <c r="E652" i="4"/>
  <c r="E683" i="4"/>
  <c r="E824" i="4"/>
  <c r="E823" i="4"/>
  <c r="D2060" i="4"/>
  <c r="D2043" i="4"/>
  <c r="D2036" i="4"/>
  <c r="D2003" i="4"/>
  <c r="D1996" i="4"/>
  <c r="D1988" i="4"/>
  <c r="D1976" i="4"/>
  <c r="D1972" i="4"/>
  <c r="D1966" i="4"/>
  <c r="D1942" i="4"/>
  <c r="D1939" i="4"/>
  <c r="D1926" i="4"/>
  <c r="D1915" i="4"/>
  <c r="D1896" i="4"/>
  <c r="D1891" i="4"/>
  <c r="D1887" i="4"/>
  <c r="D1882" i="4"/>
  <c r="D1773" i="4"/>
  <c r="D1768" i="4"/>
  <c r="D1764" i="4"/>
  <c r="D1759" i="4"/>
  <c r="D1740" i="4"/>
  <c r="D1735" i="4"/>
  <c r="D1728" i="4"/>
  <c r="D1719" i="4"/>
  <c r="D1709" i="4"/>
  <c r="D1704" i="4"/>
  <c r="D1696" i="4"/>
  <c r="D1691" i="4"/>
  <c r="D1684" i="4"/>
  <c r="D1676" i="4"/>
  <c r="D1668" i="4"/>
  <c r="D1663" i="4"/>
  <c r="D1657" i="4"/>
  <c r="D1654" i="4"/>
  <c r="D1648" i="4"/>
  <c r="D1644" i="4"/>
  <c r="D1633" i="4"/>
  <c r="D1626" i="4"/>
  <c r="D1610" i="4"/>
  <c r="D1605" i="4"/>
  <c r="D1565" i="4"/>
  <c r="D1441" i="4"/>
  <c r="E1179" i="4"/>
  <c r="E1170" i="4"/>
  <c r="E1163" i="4"/>
  <c r="E1158" i="4"/>
  <c r="E1159" i="4" s="1"/>
  <c r="E1160" i="4" s="1"/>
  <c r="E1153" i="4"/>
  <c r="E1154" i="4" s="1"/>
  <c r="E1155" i="4" s="1"/>
  <c r="E1133" i="4"/>
  <c r="E1132" i="4"/>
  <c r="E1131" i="4"/>
  <c r="E1130" i="4"/>
  <c r="E1128" i="4"/>
  <c r="E1127" i="4"/>
  <c r="E1126" i="4"/>
  <c r="E1123" i="4"/>
  <c r="E1122" i="4"/>
  <c r="E1121" i="4"/>
  <c r="E1115" i="4"/>
  <c r="E1105" i="4"/>
  <c r="E1104" i="4"/>
  <c r="E1096" i="4"/>
  <c r="E1095" i="4"/>
  <c r="E1094" i="4"/>
  <c r="E1093" i="4"/>
  <c r="E1092" i="4"/>
  <c r="E1091" i="4"/>
  <c r="E1090" i="4"/>
  <c r="E1088" i="4"/>
  <c r="E1087" i="4"/>
  <c r="E1086" i="4"/>
  <c r="E1085" i="4"/>
  <c r="E1084" i="4"/>
  <c r="E1083" i="4"/>
  <c r="E1082" i="4"/>
  <c r="E1081" i="4"/>
  <c r="E1079" i="4"/>
  <c r="E1078" i="4"/>
  <c r="E1077" i="4"/>
  <c r="E1076" i="4"/>
  <c r="E1075" i="4"/>
  <c r="E1074" i="4"/>
  <c r="E1073" i="4"/>
  <c r="E1071" i="4"/>
  <c r="E1070" i="4"/>
  <c r="E1069" i="4"/>
  <c r="E1068" i="4"/>
  <c r="E1067" i="4"/>
  <c r="E1066" i="4"/>
  <c r="E1065" i="4"/>
  <c r="E1057" i="4"/>
  <c r="E1056" i="4"/>
  <c r="E1055" i="4"/>
  <c r="E1054" i="4"/>
  <c r="E1049" i="4"/>
  <c r="E1050" i="4" s="1"/>
  <c r="E1051" i="4" s="1"/>
  <c r="E1044" i="4"/>
  <c r="E1045" i="4" s="1"/>
  <c r="E1041" i="4"/>
  <c r="E1040" i="4"/>
  <c r="E1039" i="4"/>
  <c r="E1036" i="4"/>
  <c r="E1037" i="4" s="1"/>
  <c r="E1018" i="4"/>
  <c r="E1017" i="4"/>
  <c r="E1016" i="4"/>
  <c r="E1557" i="4"/>
  <c r="E1552" i="4"/>
  <c r="E994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7" i="4"/>
  <c r="E976" i="4"/>
  <c r="E975" i="4"/>
  <c r="E974" i="4"/>
  <c r="E973" i="4"/>
  <c r="E972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7" i="4"/>
  <c r="E956" i="4"/>
  <c r="E955" i="4"/>
  <c r="E954" i="4"/>
  <c r="E953" i="4"/>
  <c r="E952" i="4"/>
  <c r="E951" i="4"/>
  <c r="E950" i="4"/>
  <c r="E949" i="4"/>
  <c r="E948" i="4"/>
  <c r="E945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3" i="4"/>
  <c r="E922" i="4"/>
  <c r="E921" i="4"/>
  <c r="E920" i="4"/>
  <c r="E918" i="4"/>
  <c r="E917" i="4"/>
  <c r="E916" i="4"/>
  <c r="E913" i="4"/>
  <c r="E912" i="4"/>
  <c r="E911" i="4"/>
  <c r="E910" i="4"/>
  <c r="E909" i="4"/>
  <c r="E908" i="4"/>
  <c r="E906" i="4"/>
  <c r="E905" i="4"/>
  <c r="E904" i="4"/>
  <c r="E903" i="4"/>
  <c r="E902" i="4"/>
  <c r="E900" i="4"/>
  <c r="E899" i="4"/>
  <c r="E898" i="4"/>
  <c r="E897" i="4"/>
  <c r="E896" i="4"/>
  <c r="E866" i="4"/>
  <c r="E865" i="4"/>
  <c r="E863" i="4"/>
  <c r="E862" i="4"/>
  <c r="E860" i="4"/>
  <c r="E859" i="4"/>
  <c r="E855" i="4"/>
  <c r="E854" i="4"/>
  <c r="E853" i="4"/>
  <c r="E850" i="4"/>
  <c r="E849" i="4"/>
  <c r="E848" i="4"/>
  <c r="E846" i="4"/>
  <c r="E845" i="4"/>
  <c r="E844" i="4"/>
  <c r="E843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2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0" i="4"/>
  <c r="E769" i="4"/>
  <c r="E768" i="4"/>
  <c r="E767" i="4"/>
  <c r="E1414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1405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1400" i="4"/>
  <c r="E690" i="4"/>
  <c r="E689" i="4"/>
  <c r="E688" i="4"/>
  <c r="E687" i="4"/>
  <c r="E686" i="4"/>
  <c r="E685" i="4"/>
  <c r="E684" i="4"/>
  <c r="E681" i="4"/>
  <c r="E680" i="4"/>
  <c r="E679" i="4"/>
  <c r="E678" i="4"/>
  <c r="E677" i="4"/>
  <c r="E676" i="4"/>
  <c r="E675" i="4"/>
  <c r="E1398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8" i="4"/>
  <c r="E657" i="4"/>
  <c r="E656" i="4"/>
  <c r="E653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0" i="4"/>
  <c r="E609" i="4"/>
  <c r="E608" i="4"/>
  <c r="E607" i="4"/>
  <c r="E606" i="4"/>
  <c r="D606" i="4" s="1"/>
  <c r="E605" i="4"/>
  <c r="E604" i="4"/>
  <c r="E603" i="4"/>
  <c r="E602" i="4"/>
  <c r="E601" i="4"/>
  <c r="E598" i="4"/>
  <c r="E597" i="4"/>
  <c r="E596" i="4"/>
  <c r="E595" i="4"/>
  <c r="E594" i="4"/>
  <c r="E593" i="4"/>
  <c r="E592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5" i="4"/>
  <c r="E574" i="4"/>
  <c r="E573" i="4"/>
  <c r="E572" i="4"/>
  <c r="E571" i="4"/>
  <c r="E570" i="4"/>
  <c r="E569" i="4"/>
  <c r="E568" i="4"/>
  <c r="E567" i="4"/>
  <c r="E566" i="4"/>
  <c r="E565" i="4"/>
  <c r="E562" i="4"/>
  <c r="E561" i="4"/>
  <c r="E560" i="4"/>
  <c r="E559" i="4"/>
  <c r="E558" i="4"/>
  <c r="E1344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7" i="4"/>
  <c r="E536" i="4"/>
  <c r="E535" i="4"/>
  <c r="E534" i="4"/>
  <c r="E531" i="4"/>
  <c r="E530" i="4"/>
  <c r="E529" i="4"/>
  <c r="E528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499" i="4"/>
  <c r="E498" i="4"/>
  <c r="E497" i="4"/>
  <c r="E495" i="4"/>
  <c r="E494" i="4"/>
  <c r="E492" i="4"/>
  <c r="E489" i="4"/>
  <c r="E991" i="4"/>
  <c r="E971" i="4"/>
  <c r="E947" i="4"/>
  <c r="E946" i="4"/>
  <c r="A1671" i="4"/>
  <c r="A1672" i="4" s="1"/>
  <c r="A1673" i="4" s="1"/>
  <c r="A1674" i="4" s="1"/>
  <c r="A1675" i="4" s="1"/>
  <c r="E1431" i="4" l="1"/>
  <c r="D1515" i="4"/>
  <c r="A418" i="4"/>
  <c r="A419" i="4" s="1"/>
  <c r="A420" i="4" s="1"/>
  <c r="A421" i="4" s="1"/>
  <c r="A422" i="4" s="1"/>
  <c r="A423" i="4" s="1"/>
  <c r="A424" i="4" s="1"/>
  <c r="A425" i="4" s="1"/>
  <c r="D1787" i="4"/>
  <c r="A1678" i="4"/>
  <c r="A1681" i="4" s="1"/>
  <c r="A1682" i="4" s="1"/>
  <c r="A1683" i="4" s="1"/>
  <c r="A1686" i="4" s="1"/>
  <c r="A1687" i="4" s="1"/>
  <c r="A1688" i="4" s="1"/>
  <c r="A1689" i="4" s="1"/>
  <c r="A1690" i="4" s="1"/>
  <c r="A1693" i="4" s="1"/>
  <c r="A1694" i="4" s="1"/>
  <c r="A1695" i="4" s="1"/>
  <c r="A1698" i="4" s="1"/>
  <c r="A1699" i="4" s="1"/>
  <c r="A1700" i="4" s="1"/>
  <c r="A1701" i="4" s="1"/>
  <c r="A1702" i="4" s="1"/>
  <c r="A1703" i="4" s="1"/>
  <c r="A1708" i="4" s="1"/>
  <c r="A1711" i="4" s="1"/>
  <c r="A1712" i="4" s="1"/>
  <c r="A1713" i="4" s="1"/>
  <c r="A1714" i="4" s="1"/>
  <c r="A1715" i="4" s="1"/>
  <c r="A1716" i="4" s="1"/>
  <c r="A1717" i="4" s="1"/>
  <c r="A1718" i="4" s="1"/>
  <c r="A1721" i="4" s="1"/>
  <c r="A1722" i="4" s="1"/>
  <c r="A1723" i="4" s="1"/>
  <c r="A1724" i="4" s="1"/>
  <c r="A1725" i="4" s="1"/>
  <c r="A1726" i="4" s="1"/>
  <c r="A1727" i="4" s="1"/>
  <c r="A1732" i="4" s="1"/>
  <c r="A1733" i="4" s="1"/>
  <c r="A1734" i="4" s="1"/>
  <c r="A1739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D1705" i="4"/>
  <c r="D1967" i="4"/>
  <c r="D1585" i="4"/>
  <c r="G856" i="4"/>
  <c r="E1961" i="4"/>
  <c r="E1962" i="4" s="1"/>
  <c r="D1639" i="4"/>
  <c r="D2049" i="4"/>
  <c r="E1042" i="4"/>
  <c r="E1046" i="4" s="1"/>
  <c r="E538" i="4"/>
  <c r="E1559" i="4"/>
  <c r="E1149" i="4"/>
  <c r="E1032" i="4"/>
  <c r="E1033" i="4" s="1"/>
  <c r="W856" i="4"/>
  <c r="E1450" i="4"/>
  <c r="E2077" i="4"/>
  <c r="E2078" i="4" s="1"/>
  <c r="E872" i="4"/>
  <c r="E1287" i="4"/>
  <c r="E1097" i="4"/>
  <c r="E1101" i="4" s="1"/>
  <c r="E1117" i="4"/>
  <c r="E1199" i="4"/>
  <c r="E1200" i="4" s="1"/>
  <c r="E992" i="4"/>
  <c r="E1134" i="4"/>
  <c r="E1208" i="4"/>
  <c r="E1209" i="4" s="1"/>
  <c r="E894" i="4"/>
  <c r="E1012" i="4"/>
  <c r="E1013" i="4" s="1"/>
  <c r="E867" i="4"/>
  <c r="E1113" i="4"/>
  <c r="E1058" i="4"/>
  <c r="E1059" i="4" s="1"/>
  <c r="E487" i="4"/>
  <c r="E532" i="4"/>
  <c r="E943" i="4"/>
  <c r="E1007" i="4"/>
  <c r="E1106" i="4"/>
  <c r="E1107" i="4" s="1"/>
  <c r="E1172" i="4"/>
  <c r="E1176" i="4" s="1"/>
  <c r="E1025" i="4"/>
  <c r="E1026" i="4" s="1"/>
  <c r="D573" i="4"/>
  <c r="D574" i="4"/>
  <c r="D496" i="4"/>
  <c r="D947" i="4"/>
  <c r="D991" i="4"/>
  <c r="D492" i="4"/>
  <c r="D495" i="4"/>
  <c r="D498" i="4"/>
  <c r="D501" i="4"/>
  <c r="D503" i="4"/>
  <c r="D505" i="4"/>
  <c r="D507" i="4"/>
  <c r="D509" i="4"/>
  <c r="D511" i="4"/>
  <c r="D513" i="4"/>
  <c r="D515" i="4"/>
  <c r="D517" i="4"/>
  <c r="D519" i="4"/>
  <c r="D521" i="4"/>
  <c r="D523" i="4"/>
  <c r="D525" i="4"/>
  <c r="D528" i="4"/>
  <c r="D530" i="4"/>
  <c r="D534" i="4"/>
  <c r="D537" i="4"/>
  <c r="D541" i="4"/>
  <c r="D542" i="4"/>
  <c r="D545" i="4"/>
  <c r="D547" i="4"/>
  <c r="D549" i="4"/>
  <c r="D551" i="4"/>
  <c r="D553" i="4"/>
  <c r="D555" i="4"/>
  <c r="D557" i="4"/>
  <c r="D558" i="4"/>
  <c r="D560" i="4"/>
  <c r="D562" i="4"/>
  <c r="D566" i="4"/>
  <c r="D568" i="4"/>
  <c r="D570" i="4"/>
  <c r="D572" i="4"/>
  <c r="D577" i="4"/>
  <c r="D579" i="4"/>
  <c r="D580" i="4"/>
  <c r="D582" i="4"/>
  <c r="D583" i="4"/>
  <c r="D585" i="4"/>
  <c r="D587" i="4"/>
  <c r="D592" i="4"/>
  <c r="D594" i="4"/>
  <c r="D597" i="4"/>
  <c r="D602" i="4"/>
  <c r="D604" i="4"/>
  <c r="D608" i="4"/>
  <c r="D610" i="4"/>
  <c r="D612" i="4"/>
  <c r="D614" i="4"/>
  <c r="D616" i="4"/>
  <c r="D618" i="4"/>
  <c r="D620" i="4"/>
  <c r="D622" i="4"/>
  <c r="D624" i="4"/>
  <c r="D626" i="4"/>
  <c r="D628" i="4"/>
  <c r="D630" i="4"/>
  <c r="D632" i="4"/>
  <c r="D634" i="4"/>
  <c r="D636" i="4"/>
  <c r="D638" i="4"/>
  <c r="D640" i="4"/>
  <c r="D642" i="4"/>
  <c r="D644" i="4"/>
  <c r="D646" i="4"/>
  <c r="D648" i="4"/>
  <c r="D650" i="4"/>
  <c r="D656" i="4"/>
  <c r="D661" i="4"/>
  <c r="D663" i="4"/>
  <c r="D665" i="4"/>
  <c r="D667" i="4"/>
  <c r="D669" i="4"/>
  <c r="D671" i="4"/>
  <c r="D673" i="4"/>
  <c r="D1398" i="4"/>
  <c r="D676" i="4"/>
  <c r="D678" i="4"/>
  <c r="D680" i="4"/>
  <c r="D684" i="4"/>
  <c r="D686" i="4"/>
  <c r="D688" i="4"/>
  <c r="D690" i="4"/>
  <c r="D691" i="4"/>
  <c r="D693" i="4"/>
  <c r="D695" i="4"/>
  <c r="D697" i="4"/>
  <c r="D699" i="4"/>
  <c r="D701" i="4"/>
  <c r="D703" i="4"/>
  <c r="D704" i="4"/>
  <c r="D706" i="4"/>
  <c r="D708" i="4"/>
  <c r="D710" i="4"/>
  <c r="D712" i="4"/>
  <c r="D714" i="4"/>
  <c r="D716" i="4"/>
  <c r="D718" i="4"/>
  <c r="D720" i="4"/>
  <c r="D722" i="4"/>
  <c r="D724" i="4"/>
  <c r="D726" i="4"/>
  <c r="D728" i="4"/>
  <c r="D730" i="4"/>
  <c r="D732" i="4"/>
  <c r="D734" i="4"/>
  <c r="D736" i="4"/>
  <c r="D738" i="4"/>
  <c r="D740" i="4"/>
  <c r="D742" i="4"/>
  <c r="D744" i="4"/>
  <c r="D746" i="4"/>
  <c r="D749" i="4"/>
  <c r="D751" i="4"/>
  <c r="D753" i="4"/>
  <c r="D755" i="4"/>
  <c r="D757" i="4"/>
  <c r="D759" i="4"/>
  <c r="D761" i="4"/>
  <c r="D763" i="4"/>
  <c r="D765" i="4"/>
  <c r="D767" i="4"/>
  <c r="D769" i="4"/>
  <c r="D770" i="4"/>
  <c r="D772" i="4"/>
  <c r="D774" i="4"/>
  <c r="D776" i="4"/>
  <c r="D778" i="4"/>
  <c r="D780" i="4"/>
  <c r="D782" i="4"/>
  <c r="D786" i="4"/>
  <c r="D788" i="4"/>
  <c r="D790" i="4"/>
  <c r="D792" i="4"/>
  <c r="D794" i="4"/>
  <c r="D796" i="4"/>
  <c r="D798" i="4"/>
  <c r="D800" i="4"/>
  <c r="D802" i="4"/>
  <c r="D804" i="4"/>
  <c r="D806" i="4"/>
  <c r="D808" i="4"/>
  <c r="D810" i="4"/>
  <c r="D812" i="4"/>
  <c r="D814" i="4"/>
  <c r="D815" i="4"/>
  <c r="D817" i="4"/>
  <c r="D819" i="4"/>
  <c r="D822" i="4"/>
  <c r="D825" i="4"/>
  <c r="D827" i="4"/>
  <c r="D829" i="4"/>
  <c r="D831" i="4"/>
  <c r="D833" i="4"/>
  <c r="D835" i="4"/>
  <c r="D837" i="4"/>
  <c r="D838" i="4"/>
  <c r="D841" i="4"/>
  <c r="D844" i="4"/>
  <c r="D846" i="4"/>
  <c r="D848" i="4"/>
  <c r="D850" i="4"/>
  <c r="D854" i="4"/>
  <c r="D859" i="4"/>
  <c r="D862" i="4"/>
  <c r="D865" i="4"/>
  <c r="D896" i="4"/>
  <c r="D898" i="4"/>
  <c r="D900" i="4"/>
  <c r="D903" i="4"/>
  <c r="D905" i="4"/>
  <c r="D908" i="4"/>
  <c r="D910" i="4"/>
  <c r="D912" i="4"/>
  <c r="D916" i="4"/>
  <c r="D918" i="4"/>
  <c r="D921" i="4"/>
  <c r="D923" i="4"/>
  <c r="D928" i="4"/>
  <c r="D930" i="4"/>
  <c r="D932" i="4"/>
  <c r="D934" i="4"/>
  <c r="D936" i="4"/>
  <c r="D938" i="4"/>
  <c r="D940" i="4"/>
  <c r="D942" i="4"/>
  <c r="D948" i="4"/>
  <c r="D950" i="4"/>
  <c r="D952" i="4"/>
  <c r="D954" i="4"/>
  <c r="D956" i="4"/>
  <c r="D959" i="4"/>
  <c r="D961" i="4"/>
  <c r="D963" i="4"/>
  <c r="D965" i="4"/>
  <c r="D967" i="4"/>
  <c r="D969" i="4"/>
  <c r="D972" i="4"/>
  <c r="D974" i="4"/>
  <c r="D976" i="4"/>
  <c r="D979" i="4"/>
  <c r="D981" i="4"/>
  <c r="D983" i="4"/>
  <c r="D985" i="4"/>
  <c r="D987" i="4"/>
  <c r="D989" i="4"/>
  <c r="D994" i="4"/>
  <c r="D1552" i="4"/>
  <c r="D1017" i="4"/>
  <c r="D1040" i="4"/>
  <c r="D1044" i="4"/>
  <c r="D1054" i="4"/>
  <c r="D1056" i="4"/>
  <c r="D1065" i="4"/>
  <c r="D1067" i="4"/>
  <c r="D1069" i="4"/>
  <c r="D1071" i="4"/>
  <c r="D1073" i="4"/>
  <c r="D1075" i="4"/>
  <c r="D1077" i="4"/>
  <c r="D1079" i="4"/>
  <c r="D1081" i="4"/>
  <c r="D1083" i="4"/>
  <c r="D1085" i="4"/>
  <c r="D1087" i="4"/>
  <c r="D1090" i="4"/>
  <c r="D1092" i="4"/>
  <c r="D1094" i="4"/>
  <c r="D1096" i="4"/>
  <c r="D1105" i="4"/>
  <c r="D1121" i="4"/>
  <c r="D1123" i="4"/>
  <c r="D1127" i="4"/>
  <c r="D1130" i="4"/>
  <c r="D1132" i="4"/>
  <c r="D1170" i="4"/>
  <c r="D1627" i="4"/>
  <c r="D1736" i="4"/>
  <c r="D1883" i="4"/>
  <c r="D2037" i="4"/>
  <c r="D823" i="4"/>
  <c r="D683" i="4"/>
  <c r="D590" i="4"/>
  <c r="D876" i="4"/>
  <c r="D878" i="4"/>
  <c r="D880" i="4"/>
  <c r="D882" i="4"/>
  <c r="D884" i="4"/>
  <c r="D886" i="4"/>
  <c r="D889" i="4"/>
  <c r="D891" i="4"/>
  <c r="D893" i="4"/>
  <c r="D493" i="4"/>
  <c r="D500" i="4"/>
  <c r="D563" i="4"/>
  <c r="D591" i="4"/>
  <c r="D600" i="4"/>
  <c r="D651" i="4"/>
  <c r="D907" i="4"/>
  <c r="D915" i="4"/>
  <c r="D924" i="4"/>
  <c r="D926" i="4"/>
  <c r="D1023" i="4"/>
  <c r="D1124" i="4"/>
  <c r="D1129" i="4"/>
  <c r="D1171" i="4"/>
  <c r="D871" i="4"/>
  <c r="D1444" i="4"/>
  <c r="D869" i="4"/>
  <c r="D1449" i="4"/>
  <c r="W1020" i="4"/>
  <c r="D852" i="4"/>
  <c r="D1180" i="4"/>
  <c r="D1183" i="4"/>
  <c r="D1185" i="4"/>
  <c r="D1186" i="4"/>
  <c r="D1188" i="4"/>
  <c r="D1190" i="4"/>
  <c r="D1193" i="4"/>
  <c r="D2076" i="4"/>
  <c r="D1196" i="4"/>
  <c r="D1198" i="4"/>
  <c r="D1165" i="4"/>
  <c r="D1167" i="4"/>
  <c r="D1169" i="4"/>
  <c r="D1089" i="4"/>
  <c r="D978" i="4"/>
  <c r="D363" i="4"/>
  <c r="D365" i="4"/>
  <c r="D367" i="4"/>
  <c r="D369" i="4"/>
  <c r="D371" i="4"/>
  <c r="D373" i="4"/>
  <c r="D375" i="4"/>
  <c r="D378" i="4"/>
  <c r="D380" i="4"/>
  <c r="D382" i="4"/>
  <c r="D384" i="4"/>
  <c r="D386" i="4"/>
  <c r="D388" i="4"/>
  <c r="D390" i="4"/>
  <c r="D393" i="4"/>
  <c r="D395" i="4"/>
  <c r="D397" i="4"/>
  <c r="D399" i="4"/>
  <c r="D401" i="4"/>
  <c r="D403" i="4"/>
  <c r="D405" i="4"/>
  <c r="D407" i="4"/>
  <c r="D411" i="4"/>
  <c r="D413" i="4"/>
  <c r="D415" i="4"/>
  <c r="D418" i="4"/>
  <c r="D421" i="4"/>
  <c r="D422" i="4"/>
  <c r="D424" i="4"/>
  <c r="D428" i="4"/>
  <c r="D430" i="4"/>
  <c r="D432" i="4"/>
  <c r="D434" i="4"/>
  <c r="D435" i="4"/>
  <c r="D438" i="4"/>
  <c r="D440" i="4"/>
  <c r="D442" i="4"/>
  <c r="D444" i="4"/>
  <c r="D446" i="4"/>
  <c r="D448" i="4"/>
  <c r="D450" i="4"/>
  <c r="D452" i="4"/>
  <c r="D454" i="4"/>
  <c r="D456" i="4"/>
  <c r="D458" i="4"/>
  <c r="D460" i="4"/>
  <c r="D462" i="4"/>
  <c r="D464" i="4"/>
  <c r="D466" i="4"/>
  <c r="D468" i="4"/>
  <c r="D470" i="4"/>
  <c r="D472" i="4"/>
  <c r="D474" i="4"/>
  <c r="D476" i="4"/>
  <c r="D479" i="4"/>
  <c r="D481" i="4"/>
  <c r="D483" i="4"/>
  <c r="D485" i="4"/>
  <c r="D682" i="4"/>
  <c r="D861" i="4"/>
  <c r="D491" i="4"/>
  <c r="D490" i="4"/>
  <c r="D1111" i="4"/>
  <c r="D1137" i="4"/>
  <c r="D1143" i="4"/>
  <c r="D1146" i="4"/>
  <c r="D1030" i="4"/>
  <c r="D392" i="4"/>
  <c r="D1148" i="4"/>
  <c r="D1141" i="4"/>
  <c r="D1138" i="4"/>
  <c r="D654" i="4"/>
  <c r="D946" i="4"/>
  <c r="D971" i="4"/>
  <c r="D489" i="4"/>
  <c r="D494" i="4"/>
  <c r="D497" i="4"/>
  <c r="D499" i="4"/>
  <c r="D502" i="4"/>
  <c r="D504" i="4"/>
  <c r="D506" i="4"/>
  <c r="D508" i="4"/>
  <c r="D510" i="4"/>
  <c r="D512" i="4"/>
  <c r="D514" i="4"/>
  <c r="D516" i="4"/>
  <c r="D518" i="4"/>
  <c r="D520" i="4"/>
  <c r="D522" i="4"/>
  <c r="D524" i="4"/>
  <c r="D526" i="4"/>
  <c r="D529" i="4"/>
  <c r="D531" i="4"/>
  <c r="D535" i="4"/>
  <c r="D536" i="4"/>
  <c r="D540" i="4"/>
  <c r="D543" i="4"/>
  <c r="D544" i="4"/>
  <c r="D546" i="4"/>
  <c r="D548" i="4"/>
  <c r="D550" i="4"/>
  <c r="D552" i="4"/>
  <c r="D554" i="4"/>
  <c r="D556" i="4"/>
  <c r="D1344" i="4"/>
  <c r="D559" i="4"/>
  <c r="D561" i="4"/>
  <c r="D565" i="4"/>
  <c r="D567" i="4"/>
  <c r="D569" i="4"/>
  <c r="D571" i="4"/>
  <c r="D575" i="4"/>
  <c r="D578" i="4"/>
  <c r="D581" i="4"/>
  <c r="D584" i="4"/>
  <c r="D586" i="4"/>
  <c r="D588" i="4"/>
  <c r="D593" i="4"/>
  <c r="D595" i="4"/>
  <c r="D596" i="4"/>
  <c r="D598" i="4"/>
  <c r="D601" i="4"/>
  <c r="D603" i="4"/>
  <c r="D605" i="4"/>
  <c r="D607" i="4"/>
  <c r="D609" i="4"/>
  <c r="D613" i="4"/>
  <c r="D615" i="4"/>
  <c r="D619" i="4"/>
  <c r="D621" i="4"/>
  <c r="D623" i="4"/>
  <c r="D625" i="4"/>
  <c r="D627" i="4"/>
  <c r="D629" i="4"/>
  <c r="D631" i="4"/>
  <c r="D633" i="4"/>
  <c r="D635" i="4"/>
  <c r="D637" i="4"/>
  <c r="D639" i="4"/>
  <c r="D641" i="4"/>
  <c r="D643" i="4"/>
  <c r="D645" i="4"/>
  <c r="D647" i="4"/>
  <c r="D649" i="4"/>
  <c r="D653" i="4"/>
  <c r="D657" i="4"/>
  <c r="D658" i="4"/>
  <c r="D660" i="4"/>
  <c r="D662" i="4"/>
  <c r="D664" i="4"/>
  <c r="D666" i="4"/>
  <c r="D668" i="4"/>
  <c r="D670" i="4"/>
  <c r="D672" i="4"/>
  <c r="D674" i="4"/>
  <c r="D675" i="4"/>
  <c r="D677" i="4"/>
  <c r="D679" i="4"/>
  <c r="D681" i="4"/>
  <c r="D685" i="4"/>
  <c r="D687" i="4"/>
  <c r="D689" i="4"/>
  <c r="D1400" i="4"/>
  <c r="D692" i="4"/>
  <c r="D694" i="4"/>
  <c r="D696" i="4"/>
  <c r="D698" i="4"/>
  <c r="D700" i="4"/>
  <c r="D702" i="4"/>
  <c r="D1405" i="4"/>
  <c r="D705" i="4"/>
  <c r="D707" i="4"/>
  <c r="D709" i="4"/>
  <c r="D711" i="4"/>
  <c r="D713" i="4"/>
  <c r="D715" i="4"/>
  <c r="D717" i="4"/>
  <c r="D719" i="4"/>
  <c r="D721" i="4"/>
  <c r="D723" i="4"/>
  <c r="D725" i="4"/>
  <c r="D727" i="4"/>
  <c r="D729" i="4"/>
  <c r="D731" i="4"/>
  <c r="D733" i="4"/>
  <c r="D735" i="4"/>
  <c r="D737" i="4"/>
  <c r="D739" i="4"/>
  <c r="D741" i="4"/>
  <c r="D743" i="4"/>
  <c r="D745" i="4"/>
  <c r="D747" i="4"/>
  <c r="D748" i="4"/>
  <c r="D750" i="4"/>
  <c r="D752" i="4"/>
  <c r="D754" i="4"/>
  <c r="D756" i="4"/>
  <c r="D758" i="4"/>
  <c r="D760" i="4"/>
  <c r="D762" i="4"/>
  <c r="D764" i="4"/>
  <c r="D766" i="4"/>
  <c r="D1414" i="4"/>
  <c r="D768" i="4"/>
  <c r="D773" i="4"/>
  <c r="D775" i="4"/>
  <c r="D777" i="4"/>
  <c r="D779" i="4"/>
  <c r="D781" i="4"/>
  <c r="D783" i="4"/>
  <c r="D785" i="4"/>
  <c r="D787" i="4"/>
  <c r="D789" i="4"/>
  <c r="D791" i="4"/>
  <c r="D793" i="4"/>
  <c r="D795" i="4"/>
  <c r="D797" i="4"/>
  <c r="D799" i="4"/>
  <c r="D801" i="4"/>
  <c r="D803" i="4"/>
  <c r="D805" i="4"/>
  <c r="D807" i="4"/>
  <c r="D809" i="4"/>
  <c r="D811" i="4"/>
  <c r="D813" i="4"/>
  <c r="D816" i="4"/>
  <c r="D818" i="4"/>
  <c r="D820" i="4"/>
  <c r="D826" i="4"/>
  <c r="D828" i="4"/>
  <c r="D830" i="4"/>
  <c r="D832" i="4"/>
  <c r="D834" i="4"/>
  <c r="D836" i="4"/>
  <c r="D839" i="4"/>
  <c r="D840" i="4"/>
  <c r="D843" i="4"/>
  <c r="D845" i="4"/>
  <c r="D849" i="4"/>
  <c r="D853" i="4"/>
  <c r="D855" i="4"/>
  <c r="D860" i="4"/>
  <c r="D863" i="4"/>
  <c r="D866" i="4"/>
  <c r="D897" i="4"/>
  <c r="D899" i="4"/>
  <c r="D902" i="4"/>
  <c r="D904" i="4"/>
  <c r="D906" i="4"/>
  <c r="D909" i="4"/>
  <c r="D911" i="4"/>
  <c r="D913" i="4"/>
  <c r="D917" i="4"/>
  <c r="D920" i="4"/>
  <c r="D922" i="4"/>
  <c r="D927" i="4"/>
  <c r="D929" i="4"/>
  <c r="D931" i="4"/>
  <c r="D933" i="4"/>
  <c r="D935" i="4"/>
  <c r="D937" i="4"/>
  <c r="D939" i="4"/>
  <c r="D941" i="4"/>
  <c r="D949" i="4"/>
  <c r="D951" i="4"/>
  <c r="D953" i="4"/>
  <c r="D955" i="4"/>
  <c r="D957" i="4"/>
  <c r="D960" i="4"/>
  <c r="D962" i="4"/>
  <c r="D964" i="4"/>
  <c r="D966" i="4"/>
  <c r="D968" i="4"/>
  <c r="D970" i="4"/>
  <c r="D973" i="4"/>
  <c r="D975" i="4"/>
  <c r="D977" i="4"/>
  <c r="D980" i="4"/>
  <c r="D982" i="4"/>
  <c r="D984" i="4"/>
  <c r="D986" i="4"/>
  <c r="D988" i="4"/>
  <c r="D990" i="4"/>
  <c r="D1557" i="4"/>
  <c r="D1016" i="4"/>
  <c r="D1018" i="4"/>
  <c r="D1041" i="4"/>
  <c r="D1055" i="4"/>
  <c r="D1057" i="4"/>
  <c r="D1066" i="4"/>
  <c r="D1068" i="4"/>
  <c r="D1070" i="4"/>
  <c r="D1074" i="4"/>
  <c r="D1076" i="4"/>
  <c r="D1078" i="4"/>
  <c r="D1082" i="4"/>
  <c r="D1084" i="4"/>
  <c r="D1086" i="4"/>
  <c r="D1088" i="4"/>
  <c r="D1091" i="4"/>
  <c r="D1093" i="4"/>
  <c r="D1095" i="4"/>
  <c r="D1115" i="4"/>
  <c r="D1122" i="4"/>
  <c r="D1126" i="4"/>
  <c r="D1128" i="4"/>
  <c r="D1131" i="4"/>
  <c r="D1133" i="4"/>
  <c r="D1153" i="4"/>
  <c r="D1154" i="4" s="1"/>
  <c r="D1155" i="4" s="1"/>
  <c r="D1179" i="4"/>
  <c r="D1566" i="4"/>
  <c r="D1611" i="4"/>
  <c r="D1634" i="4"/>
  <c r="D1774" i="4"/>
  <c r="D1897" i="4"/>
  <c r="D2044" i="4"/>
  <c r="D824" i="4"/>
  <c r="D652" i="4"/>
  <c r="D874" i="4"/>
  <c r="D875" i="4"/>
  <c r="D877" i="4"/>
  <c r="D879" i="4"/>
  <c r="D881" i="4"/>
  <c r="D883" i="4"/>
  <c r="D885" i="4"/>
  <c r="D887" i="4"/>
  <c r="D890" i="4"/>
  <c r="D892" i="4"/>
  <c r="D527" i="4"/>
  <c r="D564" i="4"/>
  <c r="D589" i="4"/>
  <c r="D599" i="4"/>
  <c r="D901" i="4"/>
  <c r="D914" i="4"/>
  <c r="D919" i="4"/>
  <c r="D925" i="4"/>
  <c r="D1010" i="4"/>
  <c r="D1116" i="4"/>
  <c r="D1125" i="4"/>
  <c r="D870" i="4"/>
  <c r="D1445" i="4"/>
  <c r="D1448" i="4"/>
  <c r="W2078" i="4"/>
  <c r="D851" i="4"/>
  <c r="D1011" i="4"/>
  <c r="D1181" i="4"/>
  <c r="D1184" i="4"/>
  <c r="D1187" i="4"/>
  <c r="D1189" i="4"/>
  <c r="D1191" i="4"/>
  <c r="D1192" i="4"/>
  <c r="D1194" i="4"/>
  <c r="D1195" i="4"/>
  <c r="D1197" i="4"/>
  <c r="D1164" i="4"/>
  <c r="D1166" i="4"/>
  <c r="D1168" i="4"/>
  <c r="D1174" i="4"/>
  <c r="D1175" i="4" s="1"/>
  <c r="D958" i="4"/>
  <c r="D888" i="4"/>
  <c r="D358" i="4"/>
  <c r="D361" i="4"/>
  <c r="D362" i="4"/>
  <c r="D364" i="4"/>
  <c r="D366" i="4"/>
  <c r="D368" i="4"/>
  <c r="D370" i="4"/>
  <c r="D372" i="4"/>
  <c r="D374" i="4"/>
  <c r="D376" i="4"/>
  <c r="D377" i="4"/>
  <c r="D379" i="4"/>
  <c r="D381" i="4"/>
  <c r="D383" i="4"/>
  <c r="D385" i="4"/>
  <c r="D387" i="4"/>
  <c r="D389" i="4"/>
  <c r="D391" i="4"/>
  <c r="D394" i="4"/>
  <c r="D396" i="4"/>
  <c r="D398" i="4"/>
  <c r="D400" i="4"/>
  <c r="D402" i="4"/>
  <c r="D404" i="4"/>
  <c r="D406" i="4"/>
  <c r="D408" i="4"/>
  <c r="D410" i="4"/>
  <c r="D412" i="4"/>
  <c r="D414" i="4"/>
  <c r="D1238" i="4"/>
  <c r="D416" i="4"/>
  <c r="D417" i="4"/>
  <c r="D419" i="4"/>
  <c r="D420" i="4"/>
  <c r="D423" i="4"/>
  <c r="D427" i="4"/>
  <c r="D429" i="4"/>
  <c r="D431" i="4"/>
  <c r="D433" i="4"/>
  <c r="D436" i="4"/>
  <c r="D437" i="4"/>
  <c r="D439" i="4"/>
  <c r="D441" i="4"/>
  <c r="D443" i="4"/>
  <c r="D445" i="4"/>
  <c r="D447" i="4"/>
  <c r="D449" i="4"/>
  <c r="D451" i="4"/>
  <c r="D453" i="4"/>
  <c r="D455" i="4"/>
  <c r="D457" i="4"/>
  <c r="D459" i="4"/>
  <c r="D461" i="4"/>
  <c r="D463" i="4"/>
  <c r="D465" i="4"/>
  <c r="D467" i="4"/>
  <c r="D469" i="4"/>
  <c r="D471" i="4"/>
  <c r="D475" i="4"/>
  <c r="D477" i="4"/>
  <c r="D478" i="4"/>
  <c r="D480" i="4"/>
  <c r="D482" i="4"/>
  <c r="D484" i="4"/>
  <c r="D486" i="4"/>
  <c r="D858" i="4"/>
  <c r="D864" i="4"/>
  <c r="D1112" i="4"/>
  <c r="D359" i="4"/>
  <c r="D1136" i="4"/>
  <c r="D1140" i="4"/>
  <c r="D1145" i="4"/>
  <c r="D1147" i="4"/>
  <c r="D1139" i="4"/>
  <c r="D1031" i="4"/>
  <c r="D1144" i="4"/>
  <c r="D1142" i="4"/>
  <c r="D655" i="4"/>
  <c r="D659" i="4"/>
  <c r="D409" i="4"/>
  <c r="D784" i="4"/>
  <c r="D821" i="4"/>
  <c r="N1989" i="4"/>
  <c r="N2079" i="4" s="1"/>
  <c r="D1537" i="4"/>
  <c r="D360" i="4"/>
  <c r="D1036" i="4"/>
  <c r="E576" i="4"/>
  <c r="D576" i="4" s="1"/>
  <c r="D617" i="4"/>
  <c r="D842" i="4"/>
  <c r="O1989" i="4"/>
  <c r="O2079" i="4" s="1"/>
  <c r="W1989" i="4"/>
  <c r="F1989" i="4"/>
  <c r="F2079" i="4" s="1"/>
  <c r="R1989" i="4"/>
  <c r="R2079" i="4" s="1"/>
  <c r="E1989" i="4"/>
  <c r="T1989" i="4"/>
  <c r="T2079" i="4" s="1"/>
  <c r="I1989" i="4"/>
  <c r="I2079" i="4" s="1"/>
  <c r="V1989" i="4"/>
  <c r="V2079" i="4" s="1"/>
  <c r="P1989" i="4"/>
  <c r="P2079" i="4" s="1"/>
  <c r="K1989" i="4"/>
  <c r="K2079" i="4" s="1"/>
  <c r="G1989" i="4"/>
  <c r="G2079" i="4" s="1"/>
  <c r="D1158" i="4"/>
  <c r="D1159" i="4" s="1"/>
  <c r="D1160" i="4" s="1"/>
  <c r="S1989" i="4"/>
  <c r="S2079" i="4" s="1"/>
  <c r="J1989" i="4"/>
  <c r="J2079" i="4" s="1"/>
  <c r="U1989" i="4"/>
  <c r="U2079" i="4" s="1"/>
  <c r="Q1989" i="4"/>
  <c r="Q2079" i="4" s="1"/>
  <c r="M1989" i="4"/>
  <c r="M2079" i="4" s="1"/>
  <c r="H1989" i="4"/>
  <c r="H2079" i="4" s="1"/>
  <c r="D1049" i="4"/>
  <c r="D1062" i="4"/>
  <c r="D1029" i="4"/>
  <c r="D1024" i="4"/>
  <c r="D1163" i="4"/>
  <c r="E1019" i="4"/>
  <c r="E1020" i="4" s="1"/>
  <c r="D1989" i="4"/>
  <c r="D1769" i="4"/>
  <c r="D1892" i="4"/>
  <c r="D1039" i="4"/>
  <c r="D1104" i="4"/>
  <c r="D945" i="4"/>
  <c r="D1649" i="4"/>
  <c r="D1729" i="4"/>
  <c r="D1760" i="4"/>
  <c r="D1927" i="4"/>
  <c r="D2004" i="4"/>
  <c r="D1110" i="4"/>
  <c r="D1099" i="4"/>
  <c r="D1431" i="4" l="1"/>
  <c r="A426" i="4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4" i="4" s="1"/>
  <c r="A535" i="4" s="1"/>
  <c r="W2079" i="4"/>
  <c r="W2082" i="4" s="1"/>
  <c r="E2079" i="4"/>
  <c r="D1606" i="4"/>
  <c r="E1150" i="4"/>
  <c r="D1640" i="4"/>
  <c r="D2061" i="4"/>
  <c r="D1287" i="4"/>
  <c r="E1118" i="4"/>
  <c r="E856" i="4"/>
  <c r="D2031" i="4"/>
  <c r="D2077" i="4"/>
  <c r="D538" i="4"/>
  <c r="D872" i="4"/>
  <c r="D1097" i="4"/>
  <c r="D1199" i="4"/>
  <c r="D1200" i="4" s="1"/>
  <c r="D1117" i="4"/>
  <c r="D894" i="4"/>
  <c r="D1134" i="4"/>
  <c r="K2082" i="4"/>
  <c r="H2082" i="4"/>
  <c r="R2082" i="4"/>
  <c r="Q2082" i="4"/>
  <c r="U2082" i="4"/>
  <c r="T2082" i="4"/>
  <c r="G2082" i="4"/>
  <c r="I2082" i="4"/>
  <c r="M2082" i="4"/>
  <c r="P2082" i="4"/>
  <c r="N2082" i="4"/>
  <c r="O2082" i="4"/>
  <c r="J2082" i="4"/>
  <c r="S2082" i="4"/>
  <c r="V2082" i="4"/>
  <c r="D1149" i="4"/>
  <c r="D1559" i="4"/>
  <c r="D1961" i="4"/>
  <c r="D943" i="4"/>
  <c r="D1007" i="4"/>
  <c r="D1208" i="4"/>
  <c r="D1209" i="4" s="1"/>
  <c r="D1058" i="4"/>
  <c r="D1059" i="4" s="1"/>
  <c r="D1019" i="4"/>
  <c r="D1020" i="4" s="1"/>
  <c r="D867" i="4"/>
  <c r="D487" i="4"/>
  <c r="D1172" i="4"/>
  <c r="D1176" i="4" s="1"/>
  <c r="D1113" i="4"/>
  <c r="D1106" i="4"/>
  <c r="D1450" i="4"/>
  <c r="D1063" i="4"/>
  <c r="D1037" i="4"/>
  <c r="D1546" i="4"/>
  <c r="D1045" i="4"/>
  <c r="D1100" i="4"/>
  <c r="D992" i="4"/>
  <c r="D1042" i="4"/>
  <c r="D1025" i="4"/>
  <c r="D1032" i="4"/>
  <c r="D1050" i="4"/>
  <c r="D1012" i="4"/>
  <c r="D856" i="4"/>
  <c r="D532" i="4"/>
  <c r="A536" i="4" l="1"/>
  <c r="A537" i="4" s="1"/>
  <c r="A540" i="4" s="1"/>
  <c r="A541" i="4" s="1"/>
  <c r="A542" i="4" s="1"/>
  <c r="A543" i="4" s="1"/>
  <c r="A544" i="4" s="1"/>
  <c r="A545" i="4" s="1"/>
  <c r="A546" i="4" s="1"/>
  <c r="A547" i="4" s="1"/>
  <c r="D2032" i="4"/>
  <c r="D2078" i="4"/>
  <c r="D1118" i="4"/>
  <c r="D1962" i="4"/>
  <c r="D1013" i="4"/>
  <c r="D1101" i="4"/>
  <c r="D1046" i="4"/>
  <c r="D1051" i="4"/>
  <c r="D1033" i="4"/>
  <c r="D1026" i="4"/>
  <c r="D1107" i="4"/>
  <c r="D2079" i="4" l="1"/>
  <c r="A548" i="4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l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1763" i="4"/>
  <c r="A1766" i="4" s="1"/>
  <c r="A1767" i="4" s="1"/>
  <c r="A1772" i="4" s="1"/>
  <c r="A1777" i="4" s="1"/>
  <c r="A1778" i="4" s="1"/>
  <c r="A663" i="4" l="1"/>
  <c r="A664" i="4" s="1"/>
  <c r="A665" i="4" s="1"/>
  <c r="A666" i="4" s="1"/>
  <c r="A667" i="4" s="1"/>
  <c r="A668" i="4" s="1"/>
  <c r="A669" i="4" s="1"/>
  <c r="A670" i="4" s="1"/>
  <c r="A671" i="4" s="1"/>
  <c r="A672" i="4" s="1"/>
  <c r="A1781" i="4"/>
  <c r="A1784" i="4" s="1"/>
  <c r="A1785" i="4" s="1"/>
  <c r="D1150" i="4"/>
  <c r="R1210" i="4"/>
  <c r="R2081" i="4" s="1"/>
  <c r="R2083" i="4" s="1"/>
  <c r="P1210" i="4"/>
  <c r="P2081" i="4" s="1"/>
  <c r="P2083" i="4" s="1"/>
  <c r="W1210" i="4"/>
  <c r="W2081" i="4" s="1"/>
  <c r="W2083" i="4" s="1"/>
  <c r="S1210" i="4"/>
  <c r="S2081" i="4" s="1"/>
  <c r="S2083" i="4" s="1"/>
  <c r="K1210" i="4"/>
  <c r="K2081" i="4" s="1"/>
  <c r="K2083" i="4" s="1"/>
  <c r="I1210" i="4"/>
  <c r="I2081" i="4" s="1"/>
  <c r="I2083" i="4" s="1"/>
  <c r="E1210" i="4"/>
  <c r="E2081" i="4" s="1"/>
  <c r="H1210" i="4"/>
  <c r="H2081" i="4" s="1"/>
  <c r="H2083" i="4" s="1"/>
  <c r="T1210" i="4"/>
  <c r="T2081" i="4" s="1"/>
  <c r="T2083" i="4" s="1"/>
  <c r="M1210" i="4"/>
  <c r="M2081" i="4" s="1"/>
  <c r="M2083" i="4" s="1"/>
  <c r="G1210" i="4"/>
  <c r="G2081" i="4" s="1"/>
  <c r="G2083" i="4" s="1"/>
  <c r="N1210" i="4"/>
  <c r="N2081" i="4" s="1"/>
  <c r="N2083" i="4" s="1"/>
  <c r="J1210" i="4"/>
  <c r="J2081" i="4" s="1"/>
  <c r="J2083" i="4" s="1"/>
  <c r="V1210" i="4"/>
  <c r="V2081" i="4" s="1"/>
  <c r="V2083" i="4" s="1"/>
  <c r="U1210" i="4"/>
  <c r="U2081" i="4" s="1"/>
  <c r="U2083" i="4" s="1"/>
  <c r="F1210" i="4"/>
  <c r="F2081" i="4" s="1"/>
  <c r="Q1210" i="4"/>
  <c r="Q2081" i="4" s="1"/>
  <c r="Q2083" i="4" s="1"/>
  <c r="O1210" i="4"/>
  <c r="O2081" i="4" s="1"/>
  <c r="O2083" i="4" s="1"/>
  <c r="A673" i="4" l="1"/>
  <c r="A1790" i="4"/>
  <c r="D1210" i="4"/>
  <c r="D2081" i="4" s="1"/>
  <c r="A1793" i="4" l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674" i="4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1841" i="4" l="1"/>
  <c r="A1842" i="4" s="1"/>
  <c r="A1843" i="4" s="1"/>
  <c r="A1844" i="4" s="1"/>
  <c r="A1845" i="4" s="1"/>
  <c r="A1846" i="4" s="1"/>
  <c r="A1847" i="4" s="1"/>
  <c r="A1848" i="4" s="1"/>
  <c r="A1849" i="4" s="1"/>
  <c r="A1850" i="4" s="1"/>
  <c r="A775" i="4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l="1"/>
  <c r="A814" i="4" s="1"/>
  <c r="A815" i="4" s="1"/>
  <c r="A816" i="4" s="1"/>
  <c r="A817" i="4" s="1"/>
  <c r="A818" i="4" s="1"/>
  <c r="A819" i="4" s="1"/>
  <c r="A820" i="4" s="1"/>
  <c r="A1851" i="4"/>
  <c r="A1852" i="4" s="1"/>
  <c r="A1853" i="4" s="1"/>
  <c r="F2082" i="4"/>
  <c r="F2083" i="4" s="1"/>
  <c r="A821" i="4" l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8" i="4" s="1"/>
  <c r="A859" i="4" s="1"/>
  <c r="A860" i="4" s="1"/>
  <c r="A861" i="4" s="1"/>
  <c r="A862" i="4" s="1"/>
  <c r="A863" i="4" s="1"/>
  <c r="A864" i="4" s="1"/>
  <c r="A865" i="4" s="1"/>
  <c r="A866" i="4" s="1"/>
  <c r="A869" i="4" s="1"/>
  <c r="A870" i="4" s="1"/>
  <c r="A871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1854" i="4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E2082" i="4"/>
  <c r="E2083" i="4" s="1"/>
  <c r="A937" i="4" l="1"/>
  <c r="A938" i="4" s="1"/>
  <c r="A939" i="4" s="1"/>
  <c r="A940" i="4" s="1"/>
  <c r="A941" i="4" s="1"/>
  <c r="A942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10" i="4" s="1"/>
  <c r="A1011" i="4" s="1"/>
  <c r="A1016" i="4" s="1"/>
  <c r="A1017" i="4" s="1"/>
  <c r="A1018" i="4" s="1"/>
  <c r="A1023" i="4" s="1"/>
  <c r="A1024" i="4" s="1"/>
  <c r="A1029" i="4" s="1"/>
  <c r="A1030" i="4" s="1"/>
  <c r="A1031" i="4" s="1"/>
  <c r="A1036" i="4" s="1"/>
  <c r="A1039" i="4" s="1"/>
  <c r="A1040" i="4" s="1"/>
  <c r="A1041" i="4" s="1"/>
  <c r="A1044" i="4" s="1"/>
  <c r="A1049" i="4" s="1"/>
  <c r="A1054" i="4" s="1"/>
  <c r="A1055" i="4" s="1"/>
  <c r="A1056" i="4" s="1"/>
  <c r="A1057" i="4" s="1"/>
  <c r="A1062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872" i="4"/>
  <c r="A1873" i="4" s="1"/>
  <c r="A1874" i="4" s="1"/>
  <c r="A1875" i="4" s="1"/>
  <c r="A1880" i="4" s="1"/>
  <c r="A1881" i="4" s="1"/>
  <c r="A1886" i="4" s="1"/>
  <c r="A1889" i="4" s="1"/>
  <c r="A1890" i="4" s="1"/>
  <c r="A1895" i="4" s="1"/>
  <c r="A1095" i="4" l="1"/>
  <c r="A1096" i="4" s="1"/>
  <c r="A1099" i="4" s="1"/>
  <c r="A1104" i="4" s="1"/>
  <c r="A1105" i="4" s="1"/>
  <c r="A1110" i="4" s="1"/>
  <c r="A1111" i="4" s="1"/>
  <c r="A1112" i="4" s="1"/>
  <c r="A1115" i="4" s="1"/>
  <c r="A1116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53" i="4" s="1"/>
  <c r="A1158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4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203" i="4" s="1"/>
  <c r="A1204" i="4" s="1"/>
  <c r="A1205" i="4" s="1"/>
  <c r="A1206" i="4" s="1"/>
  <c r="A1207" i="4" s="1"/>
  <c r="A1900" i="4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D2082" i="4"/>
  <c r="A1930" i="4" l="1"/>
  <c r="A1931" i="4" s="1"/>
  <c r="A1932" i="4" s="1"/>
  <c r="A1933" i="4" s="1"/>
  <c r="A1934" i="4" s="1"/>
  <c r="A1935" i="4" s="1"/>
  <c r="A1936" i="4" s="1"/>
  <c r="A1937" i="4" s="1"/>
  <c r="A1938" i="4" s="1"/>
  <c r="A1941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5" i="4" s="1"/>
  <c r="A1970" i="4" s="1"/>
  <c r="A1971" i="4" s="1"/>
  <c r="A1974" i="4" s="1"/>
  <c r="A1975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92" i="4" s="1"/>
  <c r="A1993" i="4" s="1"/>
  <c r="D2083" i="4"/>
  <c r="A1994" i="4" l="1"/>
  <c r="A1995" i="4" s="1"/>
  <c r="A1998" i="4" s="1"/>
  <c r="A1999" i="4" s="1"/>
  <c r="A2000" i="4" s="1"/>
  <c r="A2001" i="4" s="1"/>
  <c r="A2002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5" i="4" l="1"/>
  <c r="A2040" i="4" s="1"/>
  <c r="A2041" i="4" s="1"/>
  <c r="A2042" i="4" s="1"/>
  <c r="A2047" i="4" s="1"/>
  <c r="A2048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4" i="4" l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</calcChain>
</file>

<file path=xl/comments1.xml><?xml version="1.0" encoding="utf-8"?>
<comments xmlns="http://schemas.openxmlformats.org/spreadsheetml/2006/main">
  <authors>
    <author>FondUser2</author>
    <author>Misha Osharov</author>
    <author>Михаил Петрович Ошаров</author>
    <author>Васильев Дмитрий Константинович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FondUser2:</t>
        </r>
        <r>
          <rPr>
            <sz val="9"/>
            <color indexed="81"/>
            <rFont val="Tahoma"/>
            <family val="2"/>
            <charset val="204"/>
          </rPr>
          <t xml:space="preserve">
нет д/в
</t>
        </r>
      </text>
    </comment>
    <comment ref="I457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по дополнительному соглашению</t>
        </r>
      </text>
    </comment>
    <comment ref="K457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по дополнительнму соглашению</t>
        </r>
      </text>
    </comment>
    <comment ref="W457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т.к. удалены основные виды работ</t>
        </r>
      </text>
    </comment>
    <comment ref="G462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по доп соглашению
</t>
        </r>
      </text>
    </comment>
    <comment ref="H617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в связи с допсоглашением</t>
        </r>
      </text>
    </comment>
    <comment ref="H651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в связи с допсоглашением</t>
        </r>
      </text>
    </comment>
    <comment ref="J670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в связи с допслгшением</t>
        </r>
      </text>
    </comment>
    <comment ref="I673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в связи с допсоглашением</t>
        </r>
      </text>
    </comment>
    <comment ref="I674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в связи сдоп согглашением</t>
        </r>
      </text>
    </comment>
    <comment ref="I768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по доп соглашению</t>
        </r>
      </text>
    </comment>
    <comment ref="T768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по допсогашению</t>
        </r>
      </text>
    </comment>
    <comment ref="I769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по доп соглашению</t>
        </r>
      </text>
    </comment>
    <comment ref="J783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по доп соглашению</t>
        </r>
      </text>
    </comment>
    <comment ref="J787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по доп соглашению</t>
        </r>
      </text>
    </comment>
    <comment ref="I827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в связи с доп соглашением</t>
        </r>
      </text>
    </comment>
    <comment ref="T827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по доп соглашению</t>
        </r>
      </text>
    </comment>
    <comment ref="W827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удалить т.к. удалены основные виды работ</t>
        </r>
      </text>
    </comment>
    <comment ref="H842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>удалено по доп соглашеию</t>
        </r>
      </text>
    </comment>
    <comment ref="P1296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28"/>
            <color indexed="81"/>
            <rFont val="Tahoma"/>
            <family val="2"/>
            <charset val="204"/>
          </rPr>
          <t>hfpsuhfdfkjcm 2 rjyrehcrf  d cdzpb c ljgjkybntkmysvb hf,jnfvb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314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сумма по проекту</t>
        </r>
      </text>
    </comment>
    <comment ref="P1314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сумма по проекту</t>
        </r>
      </text>
    </comment>
    <comment ref="O1337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проверить сумму и вид работ
</t>
        </r>
      </text>
    </comment>
    <comment ref="J1340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возрат суммы ошибочно удаленной
</t>
        </r>
      </text>
    </comment>
    <comment ref="W1340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стройконтроль только для крыши
</t>
        </r>
      </text>
    </comment>
    <comment ref="W1341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сумма взята из протокола собственников
</t>
        </r>
      </text>
    </comment>
    <comment ref="P1355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72"/>
            <color indexed="81"/>
            <rFont val="Tahoma"/>
            <family val="2"/>
            <charset val="204"/>
          </rPr>
          <t>новые виды по фасаду</t>
        </r>
      </text>
    </comment>
    <comment ref="B1358" authorId="3" shapeId="0">
      <text>
        <r>
          <rPr>
            <b/>
            <sz val="9"/>
            <color indexed="81"/>
            <rFont val="Tahoma"/>
            <family val="2"/>
            <charset val="204"/>
          </rPr>
          <t>Васильев Дмитрий Константинович: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 xml:space="preserve">Получен протокол от собственников
</t>
        </r>
      </text>
    </comment>
    <comment ref="G1372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уден,т.к. исключен из договора</t>
        </r>
      </text>
    </comment>
    <comment ref="I1372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Misha Osharov:
уден,т.к. исключен из договора</t>
        </r>
      </text>
    </comment>
    <comment ref="J1372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Misha Osharov:
уден,т.к. исключен из договора</t>
        </r>
      </text>
    </comment>
    <comment ref="K1372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Misha Osharov:
уден,т.к. исключен из договора</t>
        </r>
      </text>
    </comment>
    <comment ref="W1372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исключен, т.к. удален основной вид
</t>
        </r>
      </text>
    </comment>
    <comment ref="P1375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72"/>
            <color indexed="81"/>
            <rFont val="Tahoma"/>
            <family val="2"/>
            <charset val="204"/>
          </rPr>
          <t>не разыгран</t>
        </r>
      </text>
    </comment>
    <comment ref="O1405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cevvf gj hf,jnfv 2018 ujlf
</t>
        </r>
      </text>
    </comment>
    <comment ref="P1405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cevvf gj hf,jnfv 
</t>
        </r>
      </text>
    </comment>
    <comment ref="G1414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36"/>
            <color indexed="81"/>
            <rFont val="Tahoma"/>
            <family val="2"/>
            <charset val="204"/>
          </rPr>
          <t>удалено по доп соглашению</t>
        </r>
      </text>
    </comment>
    <comment ref="I1414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по доп соглашению</t>
        </r>
      </text>
    </comment>
    <comment ref="J1414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по доп соглашению</t>
        </r>
      </text>
    </comment>
    <comment ref="K1414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по доп соглашению</t>
        </r>
      </text>
    </comment>
    <comment ref="W1414" authorId="1" shapeId="0">
      <text>
        <r>
          <rPr>
            <b/>
            <sz val="9"/>
            <color indexed="81"/>
            <rFont val="Tahoma"/>
            <family val="2"/>
            <charset val="204"/>
          </rPr>
          <t>Misha Osharov:</t>
        </r>
        <r>
          <rPr>
            <sz val="9"/>
            <color indexed="81"/>
            <rFont val="Tahoma"/>
            <family val="2"/>
            <charset val="204"/>
          </rPr>
          <t xml:space="preserve">
удалено т.к. удалены основные виды работ</t>
        </r>
      </text>
    </comment>
    <comment ref="B1419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суммы представлены на основании разработанного ПСД</t>
        </r>
      </text>
    </comment>
    <comment ref="T1419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ПСД разработано поэту не вставлено</t>
        </r>
      </text>
    </comment>
    <comment ref="O1487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собственники не утвердили подвал хотя торги провели</t>
        </r>
      </text>
    </comment>
    <comment ref="O1747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подтвержденипе от сметчиков</t>
        </r>
      </text>
    </comment>
    <comment ref="P1747" authorId="2" shapeId="0">
      <text>
        <r>
          <rPr>
            <b/>
            <sz val="9"/>
            <color indexed="81"/>
            <rFont val="Tahoma"/>
            <family val="2"/>
            <charset val="204"/>
          </rPr>
          <t>Михаил Петрович Ошаров:</t>
        </r>
        <r>
          <rPr>
            <sz val="9"/>
            <color indexed="81"/>
            <rFont val="Tahoma"/>
            <family val="2"/>
            <charset val="204"/>
          </rPr>
          <t xml:space="preserve">
подвтжние от сметчиков</t>
        </r>
      </text>
    </comment>
  </commentList>
</comments>
</file>

<file path=xl/sharedStrings.xml><?xml version="1.0" encoding="utf-8"?>
<sst xmlns="http://schemas.openxmlformats.org/spreadsheetml/2006/main" count="2107" uniqueCount="1800">
  <si>
    <t>г. Ангарск, 106-й кв-л., д. 7В</t>
  </si>
  <si>
    <t>г. Ангарск, 107-й кв-л., д. 13</t>
  </si>
  <si>
    <t>г. Ангарск, 11-й мкр., д. 7А</t>
  </si>
  <si>
    <t>г. Ангарск, 12-й мкр., д. 13</t>
  </si>
  <si>
    <t>г. Ангарск, 12-й мкр., д. 19</t>
  </si>
  <si>
    <t>г. Ангарск, 178-й кв-л., д. 15</t>
  </si>
  <si>
    <t>г. Ангарск, 179-й кв-л., д. 12</t>
  </si>
  <si>
    <t>г. Ангарск, 179-й кв-л., д. 5</t>
  </si>
  <si>
    <t>г. Ангарск, 179-й кв-л., д. 8</t>
  </si>
  <si>
    <t>г. Ангарск, 179-й кв-л., д. 9</t>
  </si>
  <si>
    <t>г. Ангарск, 17-й мкр., д. 7</t>
  </si>
  <si>
    <t>г. Ангарск, 188-й кв-л., д. 13</t>
  </si>
  <si>
    <t>г. Ангарск, 189-й кв-л., д. 2</t>
  </si>
  <si>
    <t>г. Ангарск, 1-й кв-л., д. 2</t>
  </si>
  <si>
    <t>г. Ангарск, 1-й кв-л., д. 27</t>
  </si>
  <si>
    <t>г. Ангарск, 211-й кв-л., д. 14</t>
  </si>
  <si>
    <t>г. Ангарск, 211-й кв-л., д. 2</t>
  </si>
  <si>
    <t>г. Ангарск, 211-й кв-л., д. 3</t>
  </si>
  <si>
    <t>г. Ангарск, 211-й кв-л., д. 4</t>
  </si>
  <si>
    <t>г. Ангарск, 211-й кв-л., д. 6</t>
  </si>
  <si>
    <t>г. Ангарск, 35-й кв-л., д. 16</t>
  </si>
  <si>
    <t>г. Ангарск, 58-й кв-л., д. 19</t>
  </si>
  <si>
    <t>г. Ангарск, 75-й кв-л., д. 10</t>
  </si>
  <si>
    <t>г. Ангарск, 75-й кв-л., д. 22</t>
  </si>
  <si>
    <t>г. Ангарск, 76-й кв-л., д. 8</t>
  </si>
  <si>
    <t>г. Ангарск, 84-й кв-л., д. 12</t>
  </si>
  <si>
    <t>г. Ангарск, 84-й кв-л., д. 6</t>
  </si>
  <si>
    <t>г. Ангарск, 84-й кв-л., д. 7</t>
  </si>
  <si>
    <t>г. Ангарск, 85-й кв-л., д. 1</t>
  </si>
  <si>
    <t>г. Ангарск, 85-й кв-л., д. 5</t>
  </si>
  <si>
    <t>г. Ангарск, 86-й кв-л., д. 1</t>
  </si>
  <si>
    <t>г. Ангарск, 86-й кв-л., д. 10</t>
  </si>
  <si>
    <t>г. Ангарск, 86-й кв-л., д. 14</t>
  </si>
  <si>
    <t>г. Ангарск, 88-й кв-л., д. 1</t>
  </si>
  <si>
    <t>г. Ангарск, 88-й кв-л., д. 12</t>
  </si>
  <si>
    <t>г. Ангарск, 88-й кв-л., д. 13</t>
  </si>
  <si>
    <t>г. Ангарск, 88-й кв-л., д. 20</t>
  </si>
  <si>
    <t>г. Ангарск, 88-й кв-л., д. 7</t>
  </si>
  <si>
    <t>г. Ангарск, 92-й кв-л., д. 11</t>
  </si>
  <si>
    <t>г. Ангарск, 92-й кв-л., д. 12</t>
  </si>
  <si>
    <t>г. Ангарск, 99-й кв-л., д. 4</t>
  </si>
  <si>
    <t>г. Ангарск, А кв-л., д. 2</t>
  </si>
  <si>
    <t>г. Ангарск, Б кв-л., д. 1</t>
  </si>
  <si>
    <t>г. Братск, 25-летия Братскгэсстроя ул., д. 6Б</t>
  </si>
  <si>
    <t>г. Братск, Депутатская ул., д. 35А</t>
  </si>
  <si>
    <t>г. Братск, Дубынинский пер., д. 17</t>
  </si>
  <si>
    <t>г. Братск, Енисейская ул., д. 52</t>
  </si>
  <si>
    <t>г. Братск, Енисейская ул., д. 54</t>
  </si>
  <si>
    <t>г. Братск, Железнодорожная ул., д. 7</t>
  </si>
  <si>
    <t>г. Братск, Заводская ул., д. 1б</t>
  </si>
  <si>
    <t>г. Братск, Заводская ул., д. 3а</t>
  </si>
  <si>
    <t>г. Братск, Кирова ул., д. 3</t>
  </si>
  <si>
    <t>г. Братск, Комсомольская ул., д. 26</t>
  </si>
  <si>
    <t>г. Братск, Комсомольская ул., д. 26А</t>
  </si>
  <si>
    <t>г. Братск, Крупской ул., д. 21</t>
  </si>
  <si>
    <t>г. Братск, Крупской ул., д. 27</t>
  </si>
  <si>
    <t>г. Братск, Крупской ул., д. 35</t>
  </si>
  <si>
    <t>г. Братск, Курчатова ул., д. 64</t>
  </si>
  <si>
    <t>г. Братск, Макаренко ул., д. 18</t>
  </si>
  <si>
    <t>г. Братск, Металлургов ул., д. 37</t>
  </si>
  <si>
    <t>г. Братск, ул. Мира, д. 2/29</t>
  </si>
  <si>
    <t>г. Братск, Мира ул., д. 6</t>
  </si>
  <si>
    <t>г. Братск, Муханова ул., д. 16</t>
  </si>
  <si>
    <t>г. Братск, Пирогова ул., д. 11</t>
  </si>
  <si>
    <t>г. Братск, Пирогова ул., д. 9</t>
  </si>
  <si>
    <t>г. Братск, Погодаева ул., д. 16</t>
  </si>
  <si>
    <t>г. Братск, ул. Подбельского, д. 1/22</t>
  </si>
  <si>
    <t>г. Братск, Приморская ул., д. 6А</t>
  </si>
  <si>
    <t>г. Братск, Рябикова ул., д. 36</t>
  </si>
  <si>
    <t>г. Братск, Холоднова ул., д. 3</t>
  </si>
  <si>
    <t>г. Братск, Энгельса ул., д. 7</t>
  </si>
  <si>
    <t>г. Иркутск, 14-й Советский пер., д. 24</t>
  </si>
  <si>
    <t>г. Иркутск, 5-й Армии ул., д. 18</t>
  </si>
  <si>
    <t>г. Иркутск, 5-й Армии ул., д. 48</t>
  </si>
  <si>
    <t>г. Иркутск, 5-й Армии ул., д. 67</t>
  </si>
  <si>
    <t>г. Иркутск, 6-я Советская ул., д. 18б</t>
  </si>
  <si>
    <t>г. Иркутск, Авиастроителей ул., д. 59</t>
  </si>
  <si>
    <t>г. Иркутск, Академика Курчатова ул., д. 5</t>
  </si>
  <si>
    <t>г. Иркутск, Академика Курчатова ул., д. 5а</t>
  </si>
  <si>
    <t>г. Иркутск, Академика Курчатова ул., д. 5б</t>
  </si>
  <si>
    <t>г. Иркутск, Академика Курчатова ул., д. 5в</t>
  </si>
  <si>
    <t>г. Иркутск, Академическая ул., д. 10</t>
  </si>
  <si>
    <t>г. Иркутск, Академическая ул., д. 11</t>
  </si>
  <si>
    <t>г. Иркутск, Академическая ул., д. 20</t>
  </si>
  <si>
    <t>г. Иркутск, Аэрофлотская ул., д. 7</t>
  </si>
  <si>
    <t>г. Иркутск, Байкальская ул., д. 135</t>
  </si>
  <si>
    <t>г. Иркутск, Байкальская ул., д. 139</t>
  </si>
  <si>
    <t>г. Иркутск, Байкальская ул., д. 249А</t>
  </si>
  <si>
    <t>г. Иркутск, Байкальская ул., д. 251</t>
  </si>
  <si>
    <t>г. Иркутск, Байкальская ул., д. 251Б</t>
  </si>
  <si>
    <t>г. Иркутск, Байкальская ул., д. 99</t>
  </si>
  <si>
    <t>г. Иркутск, Баррикад ул., д. 169/14</t>
  </si>
  <si>
    <t>г. Иркутск, Богдана Хмельницкого ул., д. 33</t>
  </si>
  <si>
    <t>г. Иркутск, Бограда ул., д. 5А</t>
  </si>
  <si>
    <t>г. Иркутск, Боткина ул., д. 5</t>
  </si>
  <si>
    <t>г. Иркутск, Боткина ул., д. 9</t>
  </si>
  <si>
    <t>г. Иркутск, Генерала Доватора ул., д. 21</t>
  </si>
  <si>
    <t>г. Иркутск, Генерала Доватора ул., д. 3</t>
  </si>
  <si>
    <t>г. Иркутск, Генерала Доватора ул., д. 9</t>
  </si>
  <si>
    <t>г. Иркутск, Горького ул., д. 10</t>
  </si>
  <si>
    <t>г. Иркутск, Грязнова ул., д. 3</t>
  </si>
  <si>
    <t>г. Иркутск, Декабрьских Событий ул., д. 105А</t>
  </si>
  <si>
    <t>г. Иркутск, Декабрьских Событий ул., д. 105Б</t>
  </si>
  <si>
    <t>г. Иркутск, Декабрьских Событий ул., д. 105В</t>
  </si>
  <si>
    <t>г. Иркутск, Декабрьских Событий ул., д. 107А</t>
  </si>
  <si>
    <t>г. Иркутск, Декабрьских Событий ул., д. 107Б</t>
  </si>
  <si>
    <t>г. Иркутск, Демьяна Бедного ул., д. 38</t>
  </si>
  <si>
    <t>г. Иркутск, Демьяна Бедного ул., д. 40</t>
  </si>
  <si>
    <t>г. Иркутск, Депутатская ул., д. 25</t>
  </si>
  <si>
    <t>г. Иркутск, Депутатская ул., д. 41а</t>
  </si>
  <si>
    <t>г. Иркутск, Депутатская ул., д. 43/3</t>
  </si>
  <si>
    <t>г. Иркутск, Депутатская ул., д. 43/5</t>
  </si>
  <si>
    <t>г. Иркутск, Депутатская ул., д. 45/5</t>
  </si>
  <si>
    <t>г. Иркутск, Депутатская ул., д. 52</t>
  </si>
  <si>
    <t>г. Иркутск, Депутатская ул., д. 56</t>
  </si>
  <si>
    <t>г. Иркутск, Депутатская ул., д. 62в</t>
  </si>
  <si>
    <t>г. Иркутск, Депутатская ул., д. 70</t>
  </si>
  <si>
    <t>г. Иркутск, Доржи Банзарова ул., д. 21</t>
  </si>
  <si>
    <t>г. Иркутск, Доржи Банзарова ул., д. 23</t>
  </si>
  <si>
    <t>г. Иркутск, Доржи Банзарова ул., д. 27</t>
  </si>
  <si>
    <t>г. Иркутск, Доржи Банзарова ул., д. 29</t>
  </si>
  <si>
    <t>г. Иркутск, Доржи Банзарова ул., д. 31</t>
  </si>
  <si>
    <t>г. Иркутск, Доржи Банзарова ул., д. 33</t>
  </si>
  <si>
    <t>г. Иркутск, Зверева ул., д. 27</t>
  </si>
  <si>
    <t>г. Иркутск, Зверева ул., д. 31</t>
  </si>
  <si>
    <t>г. Иркутск, Зверева ул., д. 33</t>
  </si>
  <si>
    <t>г. Иркутск, Иосифа Уткина ул., д. 2</t>
  </si>
  <si>
    <t>г. Иркутск, Кайская ул., д. 41</t>
  </si>
  <si>
    <t>г. Иркутск, Кайская ул., д. 57</t>
  </si>
  <si>
    <t>г. Иркутск, Карла Либкнехта ул., д. 243</t>
  </si>
  <si>
    <t>г. Иркутск, Карла Либкнехта ул., д. 247</t>
  </si>
  <si>
    <t>г. Иркутск, Карла Либкнехта ул., д. 249</t>
  </si>
  <si>
    <t>г. Иркутск, Карла Маркса ул., д. 30</t>
  </si>
  <si>
    <t>г. Иркутск, Карла Маркса ул., д. 32/1</t>
  </si>
  <si>
    <t>г. Иркутск, Клары Цеткин ул., д. 19</t>
  </si>
  <si>
    <t>г. Иркутск, Клары Цеткин ул., д. 42</t>
  </si>
  <si>
    <t>г. Иркутск, Коммунистическая ул., д. 60</t>
  </si>
  <si>
    <t>г. Иркутск, Коммунистическая ул., д. 60А</t>
  </si>
  <si>
    <t>г. Иркутск, Красного Восстания ул., д. 5</t>
  </si>
  <si>
    <t>г. Иркутск, Красноярская ул., д. 24</t>
  </si>
  <si>
    <t>г. Иркутск, Красноярская ул., д. 26</t>
  </si>
  <si>
    <t>г. Иркутск, Красных Мадьяр ул., д. 130</t>
  </si>
  <si>
    <t>г. Иркутск, Красных Мадьяр ул., д. 135</t>
  </si>
  <si>
    <t>г. Иркутск, Красных Мадьяр ул., д. 74</t>
  </si>
  <si>
    <t>г. Иркутск, Крымская ул., д. 33</t>
  </si>
  <si>
    <t>г. Иркутск, Крымская ул., д. 46</t>
  </si>
  <si>
    <t>г. Иркутск, Крымская ул., д. 50</t>
  </si>
  <si>
    <t>г. Иркутск, Ленина ул., д. 9</t>
  </si>
  <si>
    <t>г. Иркутск, Лермонтова ул., д. 269</t>
  </si>
  <si>
    <t>г. Иркутск, Лермонтова ул., д. 84</t>
  </si>
  <si>
    <t>г. Иркутск, Лермонтова ул., д. 94</t>
  </si>
  <si>
    <t>г. Иркутск, Лермонтова ул., д. 98</t>
  </si>
  <si>
    <t>г. Иркутск, Лыткина ул., д. 27/6</t>
  </si>
  <si>
    <t>г. Иркутск, Маяковского ул., д. 49</t>
  </si>
  <si>
    <t>г. Иркутск, Маяковского ул., д. 63</t>
  </si>
  <si>
    <t>г. Иркутск, Муравьева ул., д. 18</t>
  </si>
  <si>
    <t>г. Иркутск, Мухиной ул., д. 42</t>
  </si>
  <si>
    <t>г. Иркутск, пер. Пионерский, д. 10</t>
  </si>
  <si>
    <t>г. Иркутск, Пискунова ул., д. 128б</t>
  </si>
  <si>
    <t>г. Иркутск, Приморский мкр., д. 10</t>
  </si>
  <si>
    <t>г. Иркутск, Приморский мкр., д. 12</t>
  </si>
  <si>
    <t>г. Иркутск, Просвещения ул., д. 32</t>
  </si>
  <si>
    <t>г. Иркутск, Пулковский пер., д. 18</t>
  </si>
  <si>
    <t>г. Иркутск, Пулковский пер., д. 21</t>
  </si>
  <si>
    <t>г. Иркутск, Пулковский пер., д. 31</t>
  </si>
  <si>
    <t>г. Иркутск, Рабочего Штаба ул., д. 8</t>
  </si>
  <si>
    <t>г. Иркутск, Розы Люксембург ул., д. 231</t>
  </si>
  <si>
    <t>г. Иркутск, Румянцева ул., д. 8</t>
  </si>
  <si>
    <t>г. Иркутск, Рябикова б-р., д. 12</t>
  </si>
  <si>
    <t>г. Иркутск, Сибирских Партизан ул., д. 30</t>
  </si>
  <si>
    <t>г. Иркутск, Советская ул., д. 111</t>
  </si>
  <si>
    <t>г. Иркутск, Советская ул., д. 124б</t>
  </si>
  <si>
    <t>г. Иркутск, Советская ул., д. 124в</t>
  </si>
  <si>
    <t>г. Иркутск, Советская ул., д. 136</t>
  </si>
  <si>
    <t>г. Иркутск, Советская ул., д. 138</t>
  </si>
  <si>
    <t>г. Иркутск, Советская ул., д. 140</t>
  </si>
  <si>
    <t>г. Иркутск, Советская ул., д. 142</t>
  </si>
  <si>
    <t>г. Иркутск, Советская ул., д. 144</t>
  </si>
  <si>
    <t>г. Иркутск, Советская ул., д. 146</t>
  </si>
  <si>
    <t>г. Иркутск, Советская ул., д. 146а</t>
  </si>
  <si>
    <t>г. Иркутск, Советская ул., д. 148</t>
  </si>
  <si>
    <t>г. Иркутск, Советская ул., д. 178</t>
  </si>
  <si>
    <t>г. Иркутск, Советская ул., д. 180</t>
  </si>
  <si>
    <t>г. Иркутск, Сухэ-Батора ул., д. 8</t>
  </si>
  <si>
    <t>г. Иркутск, Тимирязева ул., д. 53</t>
  </si>
  <si>
    <t>г. Иркутск, Трилиссера ул., д. 38</t>
  </si>
  <si>
    <t>г. Иркутск, Трилиссера ул., д. 82</t>
  </si>
  <si>
    <t>г. Иркутск, Трудовая ул., д. 25</t>
  </si>
  <si>
    <t>г. Иркутск, Цимлянская ул., д. 19</t>
  </si>
  <si>
    <t>г. Иркутск, Чайковского ул., д. 10</t>
  </si>
  <si>
    <t>г. Иркутск, Чайковского ул., д. 37</t>
  </si>
  <si>
    <t>г. Иркутск, Чайковского ул., д. 5</t>
  </si>
  <si>
    <t>г. Иркутск, Шишкина ул., д. 9</t>
  </si>
  <si>
    <t>г. Иркутск, Юбилейный мкр., д. 11</t>
  </si>
  <si>
    <t>г. Иркутск, Юбилейный мкр., д. 22</t>
  </si>
  <si>
    <t>г. Иркутск, Юбилейный мкр., д. 24</t>
  </si>
  <si>
    <t>г. Иркутск, Юбилейный мкр., д. 32</t>
  </si>
  <si>
    <t>г. Иркутск, Юбилейный мкр., д. 46</t>
  </si>
  <si>
    <t>г. Саянск, Олимпийский мкр., д. 3</t>
  </si>
  <si>
    <t>г. Саянск, Центральный мкр., д. 4</t>
  </si>
  <si>
    <t>г. Саянск, Юбилейный мкр., д. 2</t>
  </si>
  <si>
    <t>г. Саянск, Юбилейный мкр., д. 59</t>
  </si>
  <si>
    <t>г. Свирск, Лермонтова ул., д. 11</t>
  </si>
  <si>
    <t>г. Свирск, Лермонтова ул., д. 13</t>
  </si>
  <si>
    <t>г. Свирск, Маяковского ул., д. 10</t>
  </si>
  <si>
    <t>г. Свирск, Маяковского ул., д. 8</t>
  </si>
  <si>
    <t>г. Тулун, Зинченко ул., д. 14</t>
  </si>
  <si>
    <t>г. Усолье-Сибирское, Богдана Хмельницкого ул., д. 16</t>
  </si>
  <si>
    <t>г. Усолье-Сибирское, Комсомольский пр-кт., д. 50</t>
  </si>
  <si>
    <t>г. Усолье-Сибирское, Комсомольский пр-кт., д. 83Б</t>
  </si>
  <si>
    <t>г. Усолье-Сибирское, Менделеева ул., д. 14</t>
  </si>
  <si>
    <t>г. Усолье-Сибирское, Менделеева ул., д. 16</t>
  </si>
  <si>
    <t>г. Усолье-Сибирское, Менделеева ул., д. 32</t>
  </si>
  <si>
    <t>г. Усолье-Сибирское, Серегина проезд, д. 12</t>
  </si>
  <si>
    <t>г. Усолье-Сибирское, Стопани ул., д. 43</t>
  </si>
  <si>
    <t>г. Усолье-Сибирское, Стопани ул., д. 47</t>
  </si>
  <si>
    <t>г. Усолье-Сибирское, Стопани ул., д. 53</t>
  </si>
  <si>
    <t>г. Усолье-Сибирское, Толбухина ул., д. 10</t>
  </si>
  <si>
    <t>г. Усолье-Сибирское, Толбухина ул., д. 14</t>
  </si>
  <si>
    <t>г. Усолье-Сибирское, Толбухина ул., д. 20</t>
  </si>
  <si>
    <t>г. Усолье-Сибирское, Шевченко ул., д. 1</t>
  </si>
  <si>
    <t>г. Усолье-Сибирское, Шевченко ул., д. 2</t>
  </si>
  <si>
    <t>г. Усть-Илимск, 50 лет ВЛКСМ ул., д. 20</t>
  </si>
  <si>
    <t>г. Усть-Илимск, 50 лет ВЛКСМ ул., д. 24</t>
  </si>
  <si>
    <t>г. Усть-Илимск, Белградская ул., д. 4</t>
  </si>
  <si>
    <t>г. Усть-Илимск, Генералова ул., д. 19</t>
  </si>
  <si>
    <t>г. Усть-Илимск, Дружбы Народов пр-кт., д. 42</t>
  </si>
  <si>
    <t>г. Усть-Илимск, Дружбы Народов пр-кт., д. 44</t>
  </si>
  <si>
    <t>г. Усть-Илимск, Дружбы Народов пр-кт., д. 48</t>
  </si>
  <si>
    <t>г. Усть-Илимск, Ленина ул., д. 3</t>
  </si>
  <si>
    <t>г. Усть-Илимск, Наймушина ул., д. 16</t>
  </si>
  <si>
    <t>г. Усть-Илимск, Мира пр-кт., д. 17</t>
  </si>
  <si>
    <t>г. Усть-Илимск, Чайковского ул., д. 6</t>
  </si>
  <si>
    <t>г. Усть-Илимск, Школьная ул., д. 3</t>
  </si>
  <si>
    <t>г. Черемхово, Детская ул., д. 10</t>
  </si>
  <si>
    <t>г. Черемхово, Детская ул., д. 2</t>
  </si>
  <si>
    <t>г. Черемхово, Ленина ул., д. 10</t>
  </si>
  <si>
    <t>г. Черемхово, Лучевая ул., д. 2</t>
  </si>
  <si>
    <t>г. Бодайбо, 30 лет Победы ул., д. 12</t>
  </si>
  <si>
    <t>г. Бодайбо, Урицкого ул., д. 34</t>
  </si>
  <si>
    <t>г. Вихоревка, 30 лет Победы ул., д. 19</t>
  </si>
  <si>
    <t>г. Вихоревка, Октябрьская ул., д. 4А</t>
  </si>
  <si>
    <t>рп. Листвянка, ул. Октябрьская, 1</t>
  </si>
  <si>
    <t>рп. Маркова, д. 5</t>
  </si>
  <si>
    <t>п. Молодежный, д. 2КОРПА</t>
  </si>
  <si>
    <t>с. Пивовариха, Дачная ул., д. 3</t>
  </si>
  <si>
    <t>рп. Улькан, 26 Бакинских комиссаров ул., д. 6</t>
  </si>
  <si>
    <t>п. Березняки, Мира ул., д. 7</t>
  </si>
  <si>
    <t>г. Железногорск-Илимский, 3-й кв-л., д. 26</t>
  </si>
  <si>
    <t>г. Железногорск-Илимский, 3-й кв-л., д. 28</t>
  </si>
  <si>
    <t>рп. Шестаково, Транспортная ул., д. 38</t>
  </si>
  <si>
    <t>г. Нижнеудинск, Знаменская 2-я ул., д. 30</t>
  </si>
  <si>
    <t>г. Нижнеудинск, Кашика ул., д. 61</t>
  </si>
  <si>
    <t>г. Нижнеудинск, Комсомольская ул., д. 17</t>
  </si>
  <si>
    <t>г. Нижнеудинск, Кржижановского ул., д. 1</t>
  </si>
  <si>
    <t>г. Нижнеудинск, Ленина ул., д. 17</t>
  </si>
  <si>
    <t>г. Байкальск, Байкальская ул., д. 44</t>
  </si>
  <si>
    <t>г. Слюдянка, Ленина ул., д. 111</t>
  </si>
  <si>
    <t>г. Бирюсинск, Октябрьская ул., д. 8</t>
  </si>
  <si>
    <t>г. Бирюсинск, Первомайская ул., д. 8</t>
  </si>
  <si>
    <t>г. Тайшет, Гагарина ул., д. 100</t>
  </si>
  <si>
    <t>г. Тайшет, Гагарина ул., д. 2</t>
  </si>
  <si>
    <t>рп. Белореченский, д. 1</t>
  </si>
  <si>
    <t>рп. Белореченский, д. 23</t>
  </si>
  <si>
    <t>г. Усть-Кут, Комсомольский пер., д. 1</t>
  </si>
  <si>
    <t>г. Усть-Кут, Пролетарская ул., д. 7</t>
  </si>
  <si>
    <t>г. Усть-Кут, Речников ул., д. 32</t>
  </si>
  <si>
    <t>г. Усть-Кут, Речников ул., д. 36</t>
  </si>
  <si>
    <t>рп. Янталь, Еловая ул., д. 3</t>
  </si>
  <si>
    <t>рп. Михайловка, 1-й кв-л., д. 10</t>
  </si>
  <si>
    <t>г. Шелехов, 3-й кв-л., д. 6</t>
  </si>
  <si>
    <t>г. Шелехов, 3-й кв-л., д. 7</t>
  </si>
  <si>
    <t>г. Шелехов, 3-й кв-л., д. 8</t>
  </si>
  <si>
    <t>г. Шелехов, 6-й кв-л., д. 6</t>
  </si>
  <si>
    <t>г. Шелехов, 6-й кв-л., д. 7</t>
  </si>
  <si>
    <t>г. Шелехов, 6-й кв-л., д. 9</t>
  </si>
  <si>
    <t>г. Шелехов, 8-й кв-л., д. 4</t>
  </si>
  <si>
    <t>г. Ангарск, 211-й кв-л., д. 1</t>
  </si>
  <si>
    <t>г. Ангарск, 7-й мкр., д. 7</t>
  </si>
  <si>
    <t>г. Ангарск, 7-й мкр., д. 8</t>
  </si>
  <si>
    <t>г. Ангарск, 93-й кв-л., д. 101</t>
  </si>
  <si>
    <t>г. Братск, Комсомольская ул., д. 77</t>
  </si>
  <si>
    <t>г. Ангарск, 10-й мкр., д. 45</t>
  </si>
  <si>
    <t>г. Зима, Донская ул., д. 14</t>
  </si>
  <si>
    <t>г. Иркутск, Варламова ул., д. 91</t>
  </si>
  <si>
    <t>г. Иркутск, Волконского пер., д. 12</t>
  </si>
  <si>
    <t>г. Иркутск, Володарского ул., д. 23</t>
  </si>
  <si>
    <t>г. Иркутск, Депутатская ул., д. 39</t>
  </si>
  <si>
    <t>г. Иркутск, Красноказачья ул., д. 113</t>
  </si>
  <si>
    <t>г. Усолье-Сибирское, Менделеева ул., д. 26</t>
  </si>
  <si>
    <t>1. Ангарское городское муниципальное образование</t>
  </si>
  <si>
    <t>Итого</t>
  </si>
  <si>
    <t>2. Муниципальное образование города Братска</t>
  </si>
  <si>
    <t>3. Зиминское городское муниципальное образование</t>
  </si>
  <si>
    <t>4. Город Иркутск</t>
  </si>
  <si>
    <t>5. Муниципальное образование «город Саянск»</t>
  </si>
  <si>
    <t>6. Муниципальное образование «город Свирск»</t>
  </si>
  <si>
    <t>7. Муниципальное образование - "город Тулун"</t>
  </si>
  <si>
    <t>9. Муниципальное образование "город Усть-Илимск"</t>
  </si>
  <si>
    <t>10. Муниципальное образование "город Черемхово"</t>
  </si>
  <si>
    <t>Итого по району</t>
  </si>
  <si>
    <t>Итого в 2017 году</t>
  </si>
  <si>
    <t>8. Муниципальное образование города Усолье-Сибирское</t>
  </si>
  <si>
    <t>Раздел 2. Планируемые виды услуг и (или) работ по капитальному ремонту общего имущества в МКД (их уточнение)</t>
  </si>
  <si>
    <t>г. Ангарск, 106-й кв-л., д. 11</t>
  </si>
  <si>
    <t>г. Ангарск, 106-й кв-л., д. 2</t>
  </si>
  <si>
    <t>г. Ангарск, 106-й кв-л., д. 3</t>
  </si>
  <si>
    <t>г. Ангарск, 106-й кв-л., д. 4</t>
  </si>
  <si>
    <t>г. Ангарск, 106-й кв-л., д. 6</t>
  </si>
  <si>
    <t>г. Ангарск, 106-й кв-л., д. 7А</t>
  </si>
  <si>
    <t>г. Ангарск, 106-й кв-л., д. 7Б</t>
  </si>
  <si>
    <t>г. Ангарск, 107-й кв-л., д. 10</t>
  </si>
  <si>
    <t>г. Ангарск, 107-й кв-л., д. 12</t>
  </si>
  <si>
    <t>г. Ангарск, 107-й кв-л., д. 3</t>
  </si>
  <si>
    <t>г. Ангарск, 107-й кв-л., д. 4</t>
  </si>
  <si>
    <t>г. Ангарск, 10-й мкр., д. 34</t>
  </si>
  <si>
    <t>г. Ангарск, 10-й мкр., д. 46</t>
  </si>
  <si>
    <t>г. Ангарск, 11-й мкр., д. 19</t>
  </si>
  <si>
    <t>г. Ангарск, 11-й мкр., д. 20</t>
  </si>
  <si>
    <t>г. Ангарск, 12А мкр., д. 4</t>
  </si>
  <si>
    <t>г. Ангарск, 12А мкр., д. 7А</t>
  </si>
  <si>
    <t>г. Ангарск, 13-й мкр., д. 19</t>
  </si>
  <si>
    <t>г. Ангарск, 13-й мкр., д. 26</t>
  </si>
  <si>
    <t>г. Ангарск, 15-й мкр., д. 31б</t>
  </si>
  <si>
    <t>г. Ангарск, 15-й мкр., д. 36в</t>
  </si>
  <si>
    <t>г. Ангарск, 15-й мкр., д. 38</t>
  </si>
  <si>
    <t>г. Ангарск, 15-й мкр., д. 39</t>
  </si>
  <si>
    <t>г. Ангарск, 15-й мкр., д. 40</t>
  </si>
  <si>
    <t>г. Ангарск, 177-й кв-л., д. 16В</t>
  </si>
  <si>
    <t>г. Ангарск, 177-й кв-л., д. 16Г</t>
  </si>
  <si>
    <t>г. Ангарск, 177-й кв-л., д. 16Д</t>
  </si>
  <si>
    <t>г. Ангарск, 177-й кв-л., д. 17</t>
  </si>
  <si>
    <t>г. Ангарск, 178-й кв-л., д. 11</t>
  </si>
  <si>
    <t>г. Ангарск, 178-й кв-л., д. 12</t>
  </si>
  <si>
    <t>г. Ангарск, 178-й кв-л., д. 4</t>
  </si>
  <si>
    <t>г. Ангарск, 178-й кв-л., д. 5</t>
  </si>
  <si>
    <t>г. Ангарск, 179-й кв-л., д. 2</t>
  </si>
  <si>
    <t>г. Ангарск, 179-й кв-л., д. 4</t>
  </si>
  <si>
    <t>г. Ангарск, 179-й кв-л., д. 7</t>
  </si>
  <si>
    <t>г. Ангарск, 182-й кв-л., д. 15</t>
  </si>
  <si>
    <t>г. Ангарск, 182-й кв-л., д. 16</t>
  </si>
  <si>
    <t>г. Ангарск, 182-й кв-л., д. 5</t>
  </si>
  <si>
    <t>г. Ангарск, 182-й кв-л., д. 7</t>
  </si>
  <si>
    <t>г. Ангарск, 188-й кв-л., д. 10</t>
  </si>
  <si>
    <t>г. Ангарск, 188-й кв-л., д. 11</t>
  </si>
  <si>
    <t>г. Ангарск, 188-й кв-л., д. 14</t>
  </si>
  <si>
    <t>г. Ангарск, 188-й кв-л., д. 15</t>
  </si>
  <si>
    <t>г. Ангарск, 188-й кв-л., д. 18</t>
  </si>
  <si>
    <t>г. Ангарск, 188-й кв-л., д. 6</t>
  </si>
  <si>
    <t>г. Ангарск, 188-й кв-л., д. 8</t>
  </si>
  <si>
    <t>г. Ангарск, 189-й кв-л., д. 10</t>
  </si>
  <si>
    <t>г. Ангарск, 189-й кв-л., д. 4</t>
  </si>
  <si>
    <t>г. Ангарск, 189-й кв-л., д. 6</t>
  </si>
  <si>
    <t>г. Ангарск, 189-й кв-л., д. 7</t>
  </si>
  <si>
    <t>г. Ангарск, 189-й кв-л., д. 8</t>
  </si>
  <si>
    <t>г. Ангарск, 18-й мкр., д. 4</t>
  </si>
  <si>
    <t>г. Ангарск, 18-й мкр., д. 5</t>
  </si>
  <si>
    <t>г. Ангарск, 192-й кв-л., д. 1</t>
  </si>
  <si>
    <t>г. Ангарск, 19-й мкр., д. 1</t>
  </si>
  <si>
    <t>г. Ангарск, 19-й мкр., д. 10А</t>
  </si>
  <si>
    <t>г. Ангарск, 19-й мкр., д. 13</t>
  </si>
  <si>
    <t>г. Ангарск, 207/210 кв-л., д. 14</t>
  </si>
  <si>
    <t>г. Ангарск, 207/210 кв-л., д. 16</t>
  </si>
  <si>
    <t>г. Ангарск, 207/210 кв-л., д. 17</t>
  </si>
  <si>
    <t>г. Ангарск, 207/210 кв-л., д. 22</t>
  </si>
  <si>
    <t>г. Ангарск, 207/210 кв-л., д. 8</t>
  </si>
  <si>
    <t>г. Ангарск, 211-й кв-л., д. 11</t>
  </si>
  <si>
    <t>г. Ангарск, 211-й кв-л., д. 13</t>
  </si>
  <si>
    <t>г. Ангарск, 212-й кв-л., д. 14</t>
  </si>
  <si>
    <t>г. Ангарск, 212-й кв-л., д. 15</t>
  </si>
  <si>
    <t>г. Ангарск, 58-й кв-л., д. 27</t>
  </si>
  <si>
    <t>г. Ангарск, 61-й кв-л., д. 13</t>
  </si>
  <si>
    <t>г. Ангарск, 6-й мкр., д. 16</t>
  </si>
  <si>
    <t>г. Ангарск, 6-й мкр., д. 17</t>
  </si>
  <si>
    <t>г. Ангарск, 75-й кв-л., д. 1</t>
  </si>
  <si>
    <t>г. Ангарск, 75-й кв-л., д. 11</t>
  </si>
  <si>
    <t>г. Ангарск, 75-й кв-л., д. 12</t>
  </si>
  <si>
    <t>г. Ангарск, 75-й кв-л., д. 18</t>
  </si>
  <si>
    <t>г. Ангарск, 75-й кв-л., д. 5</t>
  </si>
  <si>
    <t>г. Ангарск, 76-й кв-л., д. 1</t>
  </si>
  <si>
    <t>г. Ангарск, 76-й кв-л., д. 11</t>
  </si>
  <si>
    <t>г. Ангарск, 76-й кв-л., д. 12</t>
  </si>
  <si>
    <t>г. Ангарск, 76-й кв-л., д. 14</t>
  </si>
  <si>
    <t>г. Ангарск, 76-й кв-л., д. 16</t>
  </si>
  <si>
    <t>г. Ангарск, 76-й кв-л., д. 17</t>
  </si>
  <si>
    <t>г. Ангарск, 76-й кв-л., д. 18</t>
  </si>
  <si>
    <t>г. Ангарск, 76-й кв-л., д. 19</t>
  </si>
  <si>
    <t>г. Ангарск, 76-й кв-л., д. 7</t>
  </si>
  <si>
    <t>г. Ангарск, 7-й мкр., д. 1</t>
  </si>
  <si>
    <t>г. Ангарск, 7-й мкр., д. 14Б</t>
  </si>
  <si>
    <t>г. Ангарск, 7-й мкр., д. 15</t>
  </si>
  <si>
    <t>г. Ангарск, 80-й кв-л., д. 1</t>
  </si>
  <si>
    <t>г. Ангарск, 80-й кв-л., д. 14</t>
  </si>
  <si>
    <t>г. Ангарск, 80-й кв-л., д. 15</t>
  </si>
  <si>
    <t>г. Ангарск, 81-й кв-л., д. 5</t>
  </si>
  <si>
    <t>г. Ангарск, 82-й кв-л., д. 1</t>
  </si>
  <si>
    <t>г. Ангарск, 82-й кв-л., д. 10</t>
  </si>
  <si>
    <t>г. Ангарск, 82-й кв-л., д. 13</t>
  </si>
  <si>
    <t>г. Ангарск, 82-й кв-л., д. 17</t>
  </si>
  <si>
    <t>г. Ангарск, 82-й кв-л., д. 18</t>
  </si>
  <si>
    <t>г. Ангарск, 82-й кв-л., д. 2</t>
  </si>
  <si>
    <t>г. Ангарск, 82-й кв-л., д. 21</t>
  </si>
  <si>
    <t>г. Ангарск, 84-й кв-л., д. 1</t>
  </si>
  <si>
    <t>г. Ангарск, 84-й кв-л., д. 17</t>
  </si>
  <si>
    <t>г. Ангарск, 85-й кв-л., д. 10</t>
  </si>
  <si>
    <t>г. Ангарск, 85-й кв-л., д. 14</t>
  </si>
  <si>
    <t>г. Ангарск, 85-й кв-л., д. 20</t>
  </si>
  <si>
    <t>г. Ангарск, 85-й кв-л., д. 21</t>
  </si>
  <si>
    <t>г. Ангарск, 85-й кв-л., д. 24</t>
  </si>
  <si>
    <t>г. Ангарск, 85-й кв-л., д. 4</t>
  </si>
  <si>
    <t>г. Ангарск, 85-й кв-л., д. 6</t>
  </si>
  <si>
    <t>г. Ангарск, 85-й кв-л., д. 7</t>
  </si>
  <si>
    <t>г. Ангарск, 85-й кв-л., д. 8</t>
  </si>
  <si>
    <t>г. Ангарск, 85-й кв-л., д. 91</t>
  </si>
  <si>
    <t>г. Ангарск, 85-й кв-л., д. 92</t>
  </si>
  <si>
    <t>г. Ангарск, 85-й кв-л., д. 93</t>
  </si>
  <si>
    <t>г. Ангарск, 86-й кв-л., д. 13</t>
  </si>
  <si>
    <t>г. Ангарск, 86-й кв-л., д. 15</t>
  </si>
  <si>
    <t>г. Ангарск, 88-й кв-л., д. 16</t>
  </si>
  <si>
    <t>г. Ангарск, 88-й кв-л., д. 17</t>
  </si>
  <si>
    <t>г. Ангарск, 88-й кв-л., д. 25</t>
  </si>
  <si>
    <t>г. Ангарск, 88-й кв-л., д. 9</t>
  </si>
  <si>
    <t>г. Ангарск, 8-й мкр., д. 10</t>
  </si>
  <si>
    <t>г. Ангарск, 8-й мкр., д. 29</t>
  </si>
  <si>
    <t>г. Ангарск, 8-й мкр., д. 30</t>
  </si>
  <si>
    <t>г. Ангарск, 92/93 кв-л., д. 1</t>
  </si>
  <si>
    <t>г. Ангарск, 92/93 кв-л., д. 3</t>
  </si>
  <si>
    <t>г. Ангарск, 92/93 кв-л., д. 4</t>
  </si>
  <si>
    <t>г. Ангарск, 92-й кв-л., д. 1</t>
  </si>
  <si>
    <t>г. Ангарск, 92-й кв-л., д. 14</t>
  </si>
  <si>
    <t>г. Ангарск, 92-й кв-л., д. 15</t>
  </si>
  <si>
    <t>г. Ангарск, 92-й кв-л., д. 2</t>
  </si>
  <si>
    <t>г. Ангарск, 92-й кв-л., д. 24</t>
  </si>
  <si>
    <t>г. Ангарск, 92-й кв-л., д. 25</t>
  </si>
  <si>
    <t>г. Ангарск, 92-й кв-л., д. 26</t>
  </si>
  <si>
    <t>г. Ангарск, 92-й кв-л., д. 27</t>
  </si>
  <si>
    <t>г. Ангарск, 92-й кв-л., д. 28</t>
  </si>
  <si>
    <t>г. Ангарск, 92-й кв-л., д. 3</t>
  </si>
  <si>
    <t>г. Ангарск, 92-й кв-л., д. 4</t>
  </si>
  <si>
    <t>г. Ангарск, 94-й кв-л., д. 1</t>
  </si>
  <si>
    <t>г. Ангарск, 94-й кв-л., д. 10</t>
  </si>
  <si>
    <t>г. Ангарск, 94-й кв-л., д. 101</t>
  </si>
  <si>
    <t>г. Ангарск, 94-й кв-л., д. 102</t>
  </si>
  <si>
    <t>г. Ангарск, 94-й кв-л., д. 103</t>
  </si>
  <si>
    <t>г. Ангарск, 94-й кв-л., д. 12</t>
  </si>
  <si>
    <t>г. Ангарск, 94-й кв-л., д. 13</t>
  </si>
  <si>
    <t>г. Ангарск, 94-й кв-л., д. 14</t>
  </si>
  <si>
    <t>г. Ангарск, 94-й кв-л., д. 18</t>
  </si>
  <si>
    <t>г. Ангарск, 94-й кв-л., д. 19</t>
  </si>
  <si>
    <t>г. Ангарск, 94-й кв-л., д. 20</t>
  </si>
  <si>
    <t>г. Ангарск, 94-й кв-л., д. 21</t>
  </si>
  <si>
    <t>г. Ангарск, 94-й кв-л., д. 23</t>
  </si>
  <si>
    <t>г. Ангарск, 94-й кв-л., д. 25</t>
  </si>
  <si>
    <t>г. Ангарск, 94-й кв-л., д. 26</t>
  </si>
  <si>
    <t>г. Ангарск, 94-й кв-л., д. 27</t>
  </si>
  <si>
    <t>г. Ангарск, 94-й кв-л., д. 3</t>
  </si>
  <si>
    <t>г. Ангарск, 94-й кв-л., д. 3А/Б</t>
  </si>
  <si>
    <t>г. Ангарск, 94-й кв-л., д. 4</t>
  </si>
  <si>
    <t>г. Ангарск, 94-й кв-л., д. 5</t>
  </si>
  <si>
    <t>г. Ангарск, 94-й кв-л., д. 9</t>
  </si>
  <si>
    <t>г. Ангарск, 95-й кв-л., д. 11</t>
  </si>
  <si>
    <t>г. Ангарск, 95-й кв-л., д. 3</t>
  </si>
  <si>
    <t>г. Ангарск, 95-й кв-л., д. 5</t>
  </si>
  <si>
    <t>г. Ангарск, 95-й кв-л., д. 8</t>
  </si>
  <si>
    <t>г. Ангарск, 9-й мкр., д. 84 (Спецсчет)</t>
  </si>
  <si>
    <t>г. Ангарск, А кв-л., д. 1</t>
  </si>
  <si>
    <t>г. Ангарск, А кв-л., д. 10</t>
  </si>
  <si>
    <t>г. Ангарск, А кв-л., д. 11</t>
  </si>
  <si>
    <t>г. Ангарск, А кв-л., д. 14</t>
  </si>
  <si>
    <t>г. Ангарск, А кв-л., д. 15</t>
  </si>
  <si>
    <t>г. Ангарск, А кв-л., д. 16</t>
  </si>
  <si>
    <t>г. Ангарск, А кв-л., д. 17</t>
  </si>
  <si>
    <t>г. Ангарск, А кв-л., д. 18</t>
  </si>
  <si>
    <t>г. Ангарск, А кв-л., д. 6</t>
  </si>
  <si>
    <t>г. Ангарск, А кв-л., д. 9</t>
  </si>
  <si>
    <t>г. Ангарск, Б кв-л., д. 11</t>
  </si>
  <si>
    <t>г. Ангарск, Б кв-л., д. 15</t>
  </si>
  <si>
    <t>г. Ангарск, Б кв-л., д. 17</t>
  </si>
  <si>
    <t>г. Ангарск, Б кв-л., д. 18</t>
  </si>
  <si>
    <t>г. Ангарск, Б кв-л., д. 5</t>
  </si>
  <si>
    <t>г. Ангарск, Б кв-л., д. 6</t>
  </si>
  <si>
    <t>г. Ангарск, Б кв-л., д. 7</t>
  </si>
  <si>
    <t>г. Ангарск, Б кв-л., д. 8</t>
  </si>
  <si>
    <t>г. Ангарск, Б кв-л., д. 9</t>
  </si>
  <si>
    <t>ИТОГО:</t>
  </si>
  <si>
    <t>г. Братск, Вокзальная ул., д. 12Б</t>
  </si>
  <si>
    <t>г. Братск, Гагарина ул., д. 23</t>
  </si>
  <si>
    <t>г. Братск, Гиндина ул., д. 18/2</t>
  </si>
  <si>
    <t>г. Братск, Депутатская ул., д. 43</t>
  </si>
  <si>
    <t>г. Братск, Кирова ул., д. 20</t>
  </si>
  <si>
    <t>г. Братск, Кирова ул., д. 28</t>
  </si>
  <si>
    <t>г. Братск, Комсомольская ул., д. 60</t>
  </si>
  <si>
    <t>г. Братск, Космонавтов б-р., д. 26</t>
  </si>
  <si>
    <t>г. Братск, Космонавтов б-р., д. 58</t>
  </si>
  <si>
    <t>г. Братск, Мечтателей ул., д. 15</t>
  </si>
  <si>
    <t>г. Братск, Мечтателей ул., д. 7</t>
  </si>
  <si>
    <t>г. Братск, Мира ул., д. 51</t>
  </si>
  <si>
    <t>г. Братск, Мира ул., д. 55</t>
  </si>
  <si>
    <t>г. Братск, Мира ул., д. 61</t>
  </si>
  <si>
    <t>г. Братск, Наймушина ул., д. 52</t>
  </si>
  <si>
    <t>г. Братск, Обручева ул., д. 11</t>
  </si>
  <si>
    <t>г. Братск, Обручева ул., д. 26</t>
  </si>
  <si>
    <t>г. Братск, Обручева ул., д. 29</t>
  </si>
  <si>
    <t>г. Братск, Обручева ул., д. 40</t>
  </si>
  <si>
    <t>г. Братск, Олимпийская ул., д. 11</t>
  </si>
  <si>
    <t>г. Братск, Олимпийская ул., д. 19</t>
  </si>
  <si>
    <t>г. Братск, Пирогова ул., д. 1/2</t>
  </si>
  <si>
    <t>г. Братск, Пирогова ул., д. 10</t>
  </si>
  <si>
    <t>г. Братск, Пирогова ул., д. 6</t>
  </si>
  <si>
    <t>г. Братск, Подбельского ул., д. 25</t>
  </si>
  <si>
    <t>г. Братск, Подбельского ул., д. 35</t>
  </si>
  <si>
    <t>г. Братск, Приморская ул., д. 16</t>
  </si>
  <si>
    <t>г. Братск, Приморская ул., д. 2</t>
  </si>
  <si>
    <t>г. Братск, Приморская ул., д. 20</t>
  </si>
  <si>
    <t>г. Братск, Приморская ул., д. 22</t>
  </si>
  <si>
    <t>г. Братск, Приморская ул., д. 43</t>
  </si>
  <si>
    <t>г. Братск, Приморская ул., д. 45</t>
  </si>
  <si>
    <t>г. Братск, Приморская ул., д. 51А</t>
  </si>
  <si>
    <t>г. Братск, Приморская ул., д. 53А</t>
  </si>
  <si>
    <t>г. Братск, Приморская ул., д. 55А</t>
  </si>
  <si>
    <t>г. Братск, Советская ул., д. 11</t>
  </si>
  <si>
    <t>г. Братск, Советская ул., д. 13</t>
  </si>
  <si>
    <t>г. Братск, Советская ул., д. 18</t>
  </si>
  <si>
    <t>г. Братск, Солнечная ул., д. 10</t>
  </si>
  <si>
    <t>г. Братск, Солнечная ул., д. 6</t>
  </si>
  <si>
    <t>г. Братск, Солнечная ул., д. 8</t>
  </si>
  <si>
    <t>г. Братск, Сосновая ул., д. 14</t>
  </si>
  <si>
    <t>г. Братск, Сосновая ул., д. 18</t>
  </si>
  <si>
    <t>г. Братск, Сосновая ул., д. 22</t>
  </si>
  <si>
    <t>г. Братск, Сосновая ул., д. 30</t>
  </si>
  <si>
    <t>г. Братск, Спортивная ул., д. 8</t>
  </si>
  <si>
    <t>г. Братск, Спортивная ул., д. 9</t>
  </si>
  <si>
    <t>г. Братск, Холоднова ул., д. 2/29</t>
  </si>
  <si>
    <t>г. Братск, Энгельса ул., д. 3</t>
  </si>
  <si>
    <t>г. Братск, Энгельса ул., д. 5</t>
  </si>
  <si>
    <t>г. Братск, Юбилейная ул., д. 13</t>
  </si>
  <si>
    <t>г. Братск, Юбилейная ул., д. 53</t>
  </si>
  <si>
    <t>г. Братск, Южная ул., д. 18</t>
  </si>
  <si>
    <t>г. Зима, Кольцевая ул., д. 7</t>
  </si>
  <si>
    <t>г. Зима, Куйбышева ул., д. 81</t>
  </si>
  <si>
    <t>г. Зима, Куйбышева ул., д. 83</t>
  </si>
  <si>
    <t>Итого:</t>
  </si>
  <si>
    <t>г. Иркутск, 2-я Железнодорожная ул., д. 59</t>
  </si>
  <si>
    <t>г. Иркутск, 2-я Железнодорожная ул., д. 6</t>
  </si>
  <si>
    <t>г. Иркутск, 2-я Железнодорожная ул., д. 8</t>
  </si>
  <si>
    <t>г. Иркутск, 4-я Железнодорожная ул., д. 36</t>
  </si>
  <si>
    <t>г. Иркутск, 4-я Железнодорожная ул., д. 40</t>
  </si>
  <si>
    <t>г. Иркутск, 5-й Армии ул., д. 12</t>
  </si>
  <si>
    <t>г. Иркутск, 5-й Армии ул., д. 16</t>
  </si>
  <si>
    <t>г. Иркутск, 5-й Армии ул., д. 20</t>
  </si>
  <si>
    <t>г. Иркутск, 5-й Армии ул., д. 37</t>
  </si>
  <si>
    <t>г. Иркутск, 5-й Армии ул., д. 38</t>
  </si>
  <si>
    <t>г. Иркутск, 5-й Армии ул., д. 40</t>
  </si>
  <si>
    <t>г. Иркутск, 5-й Армии ул., д. 46</t>
  </si>
  <si>
    <t>г. Иркутск, 5-й Армии ул., д. 61</t>
  </si>
  <si>
    <t>г. Иркутск, 5-й Армии ул., д. 71</t>
  </si>
  <si>
    <t>г. Иркутск, 8 Марта пер., д. 2</t>
  </si>
  <si>
    <t>г. Иркутск, Авиастроителей ул., д. 10</t>
  </si>
  <si>
    <t>г. Иркутск, Авиастроителей ул., д. 14</t>
  </si>
  <si>
    <t>г. Иркутск, Авиастроителей ул., д. 2</t>
  </si>
  <si>
    <t>г. Иркутск, Авиастроителей ул., д. 20</t>
  </si>
  <si>
    <t>г. Иркутск, Авиастроителей ул., д. 26</t>
  </si>
  <si>
    <t>г. Иркутск, Авиастроителей ул., д. 2А</t>
  </si>
  <si>
    <t>г. Иркутск, Авиастроителей ул., д. 32</t>
  </si>
  <si>
    <t>г. Иркутск, Авиастроителей ул., д. 51</t>
  </si>
  <si>
    <t>г. Иркутск, Авиастроителей ул., д. 55</t>
  </si>
  <si>
    <t>г. Иркутск, Авиастроителей ул., д. 57</t>
  </si>
  <si>
    <t>г. Иркутск, Авиастроителей ул., д. 6</t>
  </si>
  <si>
    <t>г. Иркутск, Академика Курчатова ул., д. 1</t>
  </si>
  <si>
    <t>г. Иркутск, Академика Курчатова ул., д. 2а</t>
  </si>
  <si>
    <t>г. Иркутск, Академика Курчатова ул., д. 2б</t>
  </si>
  <si>
    <t>г. Иркутск, Академика Курчатова ул., д. 2в</t>
  </si>
  <si>
    <t>г. Иркутск, Александра Невского ул., д. 46А</t>
  </si>
  <si>
    <t>г. Иркутск, Александра Невского ул., д. 46Б</t>
  </si>
  <si>
    <t>г. Иркутск, Александра Невского ул., д. 89</t>
  </si>
  <si>
    <t>г. Иркутск, Алмазная ул., д. 10</t>
  </si>
  <si>
    <t>г. Иркутск, Алмазная ул., д. 16</t>
  </si>
  <si>
    <t>г. Иркутск, Алмазная ул., д. 18</t>
  </si>
  <si>
    <t>г. Иркутск, Алмазная ул., д. 2</t>
  </si>
  <si>
    <t>г. Иркутск, Алмазная ул., д. 6</t>
  </si>
  <si>
    <t>г. Иркутск, Алмазная ул., д. 8</t>
  </si>
  <si>
    <t>г. Иркутск, Алтайская ул., д. 18</t>
  </si>
  <si>
    <t>г. Иркутск, Алтайская ул., д. 20</t>
  </si>
  <si>
    <t>г. Иркутск, Алтайская ул., д. 22</t>
  </si>
  <si>
    <t>г. Иркутск, Алтайская ул., д. 24</t>
  </si>
  <si>
    <t>г. Иркутск, Аэрофлотская ул., д. 5</t>
  </si>
  <si>
    <t>г. Иркутск, Байкальская ул., д. 141</t>
  </si>
  <si>
    <t>г. Иркутск, Байкальская ул., д. 143</t>
  </si>
  <si>
    <t>г. Иркутск, Байкальская ул., д. 163</t>
  </si>
  <si>
    <t>г. Иркутск, Байкальская ул., д. 164</t>
  </si>
  <si>
    <t>г. Иркутск, Байкальская ул., д. 166</t>
  </si>
  <si>
    <t>г. Иркутск, Байкальская ул., д. 174</t>
  </si>
  <si>
    <t>г. Иркутск, Байкальская ул., д. 178</t>
  </si>
  <si>
    <t>г. Иркутск, Байкальская ул., д. 182</t>
  </si>
  <si>
    <t>г. Иркутск, Байкальская ул., д. 190</t>
  </si>
  <si>
    <t>г. Иркутск, Байкальская ул., д. 196</t>
  </si>
  <si>
    <t>г. Иркутск, Байкальская ул., д. 198</t>
  </si>
  <si>
    <t>г. Иркутск, Байкальская ул., д. 209А</t>
  </si>
  <si>
    <t>г. Иркутск, Байкальская ул., д. 238Б</t>
  </si>
  <si>
    <t>г. Иркутск, Байкальская ул., д. 242</t>
  </si>
  <si>
    <t>г. Иркутск, Байкальская ул., д. 247</t>
  </si>
  <si>
    <t>г. Иркутск, Баумана ул., д. 162</t>
  </si>
  <si>
    <t>г. Иркутск, Баумана ул., д. 192</t>
  </si>
  <si>
    <t>г. Иркутск, Безбокова ул., д. 14</t>
  </si>
  <si>
    <t>г. Иркутск, Богдана Хмельницкого ул., д. 1</t>
  </si>
  <si>
    <t>г. Иркутск, Волгоградская ул., д. 63</t>
  </si>
  <si>
    <t>г. Иркутск, Волжская ул., д. 55</t>
  </si>
  <si>
    <t>г. Иркутск, Гоголя ул., д. 42а</t>
  </si>
  <si>
    <t>г. Иркутск, Гоголя ул., д. 42в</t>
  </si>
  <si>
    <t>г. Иркутск, Гоголя ул., д. 42г</t>
  </si>
  <si>
    <t>г. Иркутск, Гражданская ул., д. 46</t>
  </si>
  <si>
    <t>г. Иркутск, Гражданская ул., д. 7</t>
  </si>
  <si>
    <t>г. Иркутск, Гражданская ул., д. 8А</t>
  </si>
  <si>
    <t>г. Иркутск, Грибоедова ул., д. 63</t>
  </si>
  <si>
    <t>г. Иркутск, Дальневосточная ул., д. 55</t>
  </si>
  <si>
    <t>г. Иркутск, Дальневосточная ул., д. 59</t>
  </si>
  <si>
    <t>г. Иркутск, Дальневосточная ул., д. 59а</t>
  </si>
  <si>
    <t>г. Иркутск, Дальневосточная ул., д. 61</t>
  </si>
  <si>
    <t>г. Иркутск, Дальневосточная ул., д. 65</t>
  </si>
  <si>
    <t>г. Иркутск, Декабрьских Событий ул., д. 65</t>
  </si>
  <si>
    <t>г. Иркутск, Декабрьских Событий ул., д. 87А</t>
  </si>
  <si>
    <t>г. Иркутск, Демьяна Бедного ул., д. 27</t>
  </si>
  <si>
    <t>г. Иркутск, Демьяна Бедного ул., д. 36</t>
  </si>
  <si>
    <t>г. Иркутск, Депутатская ул., д. 1</t>
  </si>
  <si>
    <t>г. Иркутск, Депутатская ул., д. 38</t>
  </si>
  <si>
    <t>г. Иркутск, Депутатская ул., д. 6</t>
  </si>
  <si>
    <t>г. Иркутск, Депутатская ул., д. 68</t>
  </si>
  <si>
    <t>г. Иркутск, Донская ул., д. 17</t>
  </si>
  <si>
    <t>г. Иркутск, Донская ул., д. 19</t>
  </si>
  <si>
    <t>г. Иркутск, Донская ул., д. 26</t>
  </si>
  <si>
    <t>г. Иркутск, Доржи Банзарова ул., д. 39</t>
  </si>
  <si>
    <t>г. Иркутск, Дорожная ул., д. 1б</t>
  </si>
  <si>
    <t>г. Иркутск, Дорожная ул., д. 1в</t>
  </si>
  <si>
    <t>г. Иркутск, Дорожная ул., д. 40</t>
  </si>
  <si>
    <t>г. Иркутск, Достоевского ул., д. 22</t>
  </si>
  <si>
    <t>г. Иркутск, Желябова ул., д. 1</t>
  </si>
  <si>
    <t>г. Иркутск, Жукова ул., д. 7</t>
  </si>
  <si>
    <t>г. Иркутск, Зеленый мкр., д. 15</t>
  </si>
  <si>
    <t>г. Иркутск, Зеленый мкр., д. 16</t>
  </si>
  <si>
    <t>г. Иркутск, Зеленый мкр., д. 17</t>
  </si>
  <si>
    <t>г. Иркутск, Зеленый мкр., д. 18</t>
  </si>
  <si>
    <t>г. Иркутск, Зеленый мкр., д. 19</t>
  </si>
  <si>
    <t>г. Иркутск, Зеленый мкр., д. 26</t>
  </si>
  <si>
    <t>г. Иркутск, Зеленый мкр., д. 27</t>
  </si>
  <si>
    <t>г. Иркутск, Зеленый мкр., д. 28</t>
  </si>
  <si>
    <t>г. Иркутск, Зеленый мкр., д. 29</t>
  </si>
  <si>
    <t>г. Иркутск, Зеленый мкр., д. 30</t>
  </si>
  <si>
    <t>г. Иркутск, Зеленый мкр., д. 31</t>
  </si>
  <si>
    <t>г. Иркутск, Кайская ул., д. 49</t>
  </si>
  <si>
    <t>г. Иркутск, Кайская ул., д. 51</t>
  </si>
  <si>
    <t>г. Иркутск, Кайская ул., д. 53</t>
  </si>
  <si>
    <t>г. Иркутск, Кайская ул., д. 55</t>
  </si>
  <si>
    <t>г. Иркутск, Карла Либкнехта ул., д. 22</t>
  </si>
  <si>
    <t>г. Иркутск, Карла Либкнехта ул., д. 245</t>
  </si>
  <si>
    <t>г. Иркутск, Карла Маркса ул., д. 20</t>
  </si>
  <si>
    <t>г. Иркутск, Карла Маркса ул., д. 5</t>
  </si>
  <si>
    <t>г. Иркутск, Киевская ул., д. 19</t>
  </si>
  <si>
    <t>г. Иркутск, Коммунистическая ул., д. 78</t>
  </si>
  <si>
    <t>г. Иркутск, Красноказачья ул., д. 8а</t>
  </si>
  <si>
    <t>г. Иркутск, Красных Мадьяр ул., д. 119</t>
  </si>
  <si>
    <t>г. Иркутск, Ленина ул., д. 15</t>
  </si>
  <si>
    <t>г. Иркутск, Ленина ул., д. 24</t>
  </si>
  <si>
    <t>г. Иркутск, Ленина ул., д. 32</t>
  </si>
  <si>
    <t>г. Иркутск, Ленина ул., д. 4</t>
  </si>
  <si>
    <t>г. Иркутск, Ленина ул., д. 7</t>
  </si>
  <si>
    <t>г. Иркутск, Лермонтова ул., д. 108</t>
  </si>
  <si>
    <t>г. Иркутск, Лермонтова ул., д. 22</t>
  </si>
  <si>
    <t>г. Иркутск, Лермонтова ул., д. 313б</t>
  </si>
  <si>
    <t>г. Иркутск, Лермонтова ул., д. 313в</t>
  </si>
  <si>
    <t>г. Иркутск, Лермонтова ул., д. 86</t>
  </si>
  <si>
    <t>г. Иркутск, Лермонтова ул., д. 90</t>
  </si>
  <si>
    <t>г. Иркутск, Литвинова ул., д. 2</t>
  </si>
  <si>
    <t>г. Иркутск, Лыткина ул., д. 68</t>
  </si>
  <si>
    <t>г. Иркутск, Лыткина ул., д. 70</t>
  </si>
  <si>
    <t>г. Иркутск, Лыткина ул., д. 72</t>
  </si>
  <si>
    <t>г. Иркутск, Лыткина ул., д. 73/3</t>
  </si>
  <si>
    <t>г. Иркутск, Лыткина ул., д. 74</t>
  </si>
  <si>
    <t>г. Иркутск, Лыткина ул., д. 76</t>
  </si>
  <si>
    <t>г. Иркутск, Лыткина ул., д. 78</t>
  </si>
  <si>
    <t>г. Иркутск, Лыткина ул., д. 80</t>
  </si>
  <si>
    <t>г. Иркутск, Лыткина ул., д. 84</t>
  </si>
  <si>
    <t>г. Иркутск, Мамина-Сибиряка ул., д. 25</t>
  </si>
  <si>
    <t>г. Иркутск, Мамина-Сибиряка ул., д. 27</t>
  </si>
  <si>
    <t>г. Иркутск, Мамина-Сибиряка ул., д. 29</t>
  </si>
  <si>
    <t>г. Иркутск, Марата ул., д. 15/1</t>
  </si>
  <si>
    <t>г. Иркутск, Маяковского ул., д. 12</t>
  </si>
  <si>
    <t>г. Иркутск, Маяковского ул., д. 15</t>
  </si>
  <si>
    <t>г. Иркутск, Маяковского ул., д. 17</t>
  </si>
  <si>
    <t>г. Иркутск, Маяковского ул., д. 19</t>
  </si>
  <si>
    <t>г. Иркутск, Маяковского ул., д. 4</t>
  </si>
  <si>
    <t>г. Иркутск, Маяковского ул., д. 41</t>
  </si>
  <si>
    <t>г. Иркутск, Маяковского ул., д. 43</t>
  </si>
  <si>
    <t>г. Иркутск, Маяковского ул., д. 55</t>
  </si>
  <si>
    <t>г. Иркутск, Мира ул., д. 100</t>
  </si>
  <si>
    <t>г. Иркутск, Можайского ул., д. 1</t>
  </si>
  <si>
    <t>г. Иркутск, Можайского ул., д. 5</t>
  </si>
  <si>
    <t>г. Иркутск, Муравьева ул., д. 12</t>
  </si>
  <si>
    <t>г. Иркутск, Муравьева ул., д. 13</t>
  </si>
  <si>
    <t>г. Иркутск, Муравьева ул., д. 16</t>
  </si>
  <si>
    <t>г. Иркутск, Муравьева ул., д. 23</t>
  </si>
  <si>
    <t>г. Иркутск, Николаева ул., д. 4А</t>
  </si>
  <si>
    <t>г. Иркутск, Новаторов ул., д. 16</t>
  </si>
  <si>
    <t>г. Иркутск, Новаторов ул., д. 18</t>
  </si>
  <si>
    <t>г. Иркутск, Новаторов ул., д. 22</t>
  </si>
  <si>
    <t>г. Иркутск, Новаторов ул., д. 24Б</t>
  </si>
  <si>
    <t>г. Иркутск, Новаторов ул., д. 24В</t>
  </si>
  <si>
    <t>г. Иркутск, Новаторов ул., д. 7</t>
  </si>
  <si>
    <t>г. Иркутск, Новаторов ул., д. 9</t>
  </si>
  <si>
    <t>г. Иркутск, Омулевского ул., д. 2</t>
  </si>
  <si>
    <t>г. Иркутск, Омулевского ул., д. 4</t>
  </si>
  <si>
    <t>г. Иркутск, Панфилова ул., д. 5</t>
  </si>
  <si>
    <t>г. Иркутск, Партизанская ул., д. 105А</t>
  </si>
  <si>
    <t>г. Иркутск, Партизанская ул., д. 107А</t>
  </si>
  <si>
    <t>г. Иркутск, Партизанская ул., д. 109</t>
  </si>
  <si>
    <t>г. Иркутск, Партизанская ул., д. 109А</t>
  </si>
  <si>
    <t>г. Иркутск, Партизанская ул., д. 111</t>
  </si>
  <si>
    <t>г. Иркутск, Первомайский мкр., д. 13а</t>
  </si>
  <si>
    <t>г. Иркутск, Первомайский мкр., д. 48</t>
  </si>
  <si>
    <t>г. Иркутск, Первомайский мкр., д. 51</t>
  </si>
  <si>
    <t>г. Иркутск, Первомайский мкр., д. 53</t>
  </si>
  <si>
    <t>г. Иркутск, Первомайский мкр., д. 62</t>
  </si>
  <si>
    <t>г. Иркутск, Первомайский мкр., д. 80</t>
  </si>
  <si>
    <t>г. Иркутск, Пионерский пер., д. 4А</t>
  </si>
  <si>
    <t>г. Иркутск, Пискунова ул., д. 130в</t>
  </si>
  <si>
    <t>г. Иркутск, Пискунова ул., д. 44</t>
  </si>
  <si>
    <t>г. Иркутск, Полярная ул., д. 102</t>
  </si>
  <si>
    <t>г. Иркутск, Полярная ул., д. 106</t>
  </si>
  <si>
    <t>г. Иркутск, Постышева б-р., д. 1</t>
  </si>
  <si>
    <t>г. Иркутск, Постышева б-р., д. 13</t>
  </si>
  <si>
    <t>г. Иркутск, Постышева б-р., д. 15</t>
  </si>
  <si>
    <t>г. Иркутск, Постышева б-р., д. 17</t>
  </si>
  <si>
    <t>г. Иркутск, Постышева б-р., д. 18</t>
  </si>
  <si>
    <t>г. Иркутск, Постышева б-р., д. 21</t>
  </si>
  <si>
    <t>г. Иркутск, Постышева б-р., д. 23</t>
  </si>
  <si>
    <t>г. Иркутск, Постышева б-р., д. 25</t>
  </si>
  <si>
    <t>г. Иркутск, Постышева б-р., д. 27</t>
  </si>
  <si>
    <t>г. Иркутск, Постышева б-р., д. 4</t>
  </si>
  <si>
    <t>г. Иркутск, Постышева б-р., д. 9</t>
  </si>
  <si>
    <t>г. Иркутск, Пролетарская ул., д. 11</t>
  </si>
  <si>
    <t>г. Иркутск, Просвещения ул., д. 21</t>
  </si>
  <si>
    <t>г. Иркутск, Просвещения ул., д. 28</t>
  </si>
  <si>
    <t>г. Иркутск, Просвещения ул., д. 30</t>
  </si>
  <si>
    <t>г. Иркутск, Просвещения ул., д. 34</t>
  </si>
  <si>
    <t>г. Иркутск, Пулковский пер., д. 23</t>
  </si>
  <si>
    <t>г. Иркутск, Пулковский пер., д. 24а</t>
  </si>
  <si>
    <t>г. Иркутск, Пулковский пер., д. 26</t>
  </si>
  <si>
    <t>г. Иркутск, Пушкина ул., д. 15</t>
  </si>
  <si>
    <t>г. Иркутск, Пушкина ул., д. 2</t>
  </si>
  <si>
    <t>г. Иркутск, Рабочая ул., д. 1</t>
  </si>
  <si>
    <t>г. Иркутск, Розы Люксембург ул., д. 11</t>
  </si>
  <si>
    <t>г. Иркутск, Розы Люксембург ул., д. 13Б</t>
  </si>
  <si>
    <t>г. Иркутск, Розы Люксембург ул., д. 160</t>
  </si>
  <si>
    <t>г. Иркутск, Розы Люксембург ул., д. 199</t>
  </si>
  <si>
    <t>г. Иркутск, Розы Люксембург ул., д. 203</t>
  </si>
  <si>
    <t>г. Иркутск, Розы Люксембург ул., д. 215Б</t>
  </si>
  <si>
    <t>г. Иркутск, Розы Люксембург ул., д. 219А</t>
  </si>
  <si>
    <t>г. Иркутск, Розы Люксембург ул., д. 223А</t>
  </si>
  <si>
    <t>г. Иркутск, Розы Люксембург ул., д. 227</t>
  </si>
  <si>
    <t>г. Иркутск, Розы Люксембург ул., д. 229</t>
  </si>
  <si>
    <t>г. Иркутск, Розы Люксембург ул., д. 235</t>
  </si>
  <si>
    <t>г. Иркутск, Розы Люксембург ул., д. 237</t>
  </si>
  <si>
    <t>г. Иркутск, Розы Люксембург ул., д. 239</t>
  </si>
  <si>
    <t>г. Иркутск, Розы Люксембург ул., д. 253</t>
  </si>
  <si>
    <t>г. Иркутск, Розы Люксембург ул., д. 257</t>
  </si>
  <si>
    <t>г. Иркутск, Розы Люксембург ул., д. 267</t>
  </si>
  <si>
    <t>г. Иркутск, Розы Люксембург ул., д. 269</t>
  </si>
  <si>
    <t>г. Иркутск, Розы Люксембург ул., д. 293</t>
  </si>
  <si>
    <t>г. Иркутск, Розы Люксембург ул., д. 351</t>
  </si>
  <si>
    <t>г. Иркутск, Розы Люксембург ул., д. 62</t>
  </si>
  <si>
    <t>г. Иркутск, Розы Люксембург ул., д. 64</t>
  </si>
  <si>
    <t>г. Иркутск, Розы Люксембург ул., д. 76</t>
  </si>
  <si>
    <t>г. Иркутск, Розы Люксембург ул., д. 90</t>
  </si>
  <si>
    <t>г. Иркутск, Рябикова б-р., д. 1В</t>
  </si>
  <si>
    <t>г. Иркутск, Рябикова б-р., д. 20А</t>
  </si>
  <si>
    <t>г. Иркутск, Рябикова б-р., д. 22А</t>
  </si>
  <si>
    <t>г. Иркутск, Саянский пер., д. 5А</t>
  </si>
  <si>
    <t>г. Иркутск, Саянский пер., д. 5Б</t>
  </si>
  <si>
    <t>г. Иркутск, Саянский пер., д. 5В</t>
  </si>
  <si>
    <t>г. Иркутск, Свердлова ул., д. 24</t>
  </si>
  <si>
    <t>г. Иркутск, Седова ул., д. 95</t>
  </si>
  <si>
    <t>г. Иркутск, Сибирских Партизан ул., д. 11</t>
  </si>
  <si>
    <t>г. Иркутск, Сибирских Партизан ул., д. 11а</t>
  </si>
  <si>
    <t>г. Иркутск, Сибирских Партизан ул., д. 13</t>
  </si>
  <si>
    <t>г. Иркутск, Сибирских Партизан ул., д. 14</t>
  </si>
  <si>
    <t>г. Иркутск, Сибирских Партизан ул., д. 16</t>
  </si>
  <si>
    <t>г. Иркутск, Сибирских Партизан ул., д. 20</t>
  </si>
  <si>
    <t>г. Иркутск, Сибирских Партизан ул., д. 20а</t>
  </si>
  <si>
    <t>г. Иркутск, Сибирских Партизан ул., д. 21</t>
  </si>
  <si>
    <t>г. Иркутск, Сибирских Партизан ул., д. 22</t>
  </si>
  <si>
    <t>г. Иркутск, Сибирских Партизан ул., д. 3</t>
  </si>
  <si>
    <t>г. Иркутск, Сибирских Партизан ул., д. 3а</t>
  </si>
  <si>
    <t>г. Иркутск, Сибирских Партизан ул., д. 4</t>
  </si>
  <si>
    <t>г. Иркутск, Сибирских Партизан ул., д. 5</t>
  </si>
  <si>
    <t>г. Иркутск, Сибирских Партизан ул., д. 6</t>
  </si>
  <si>
    <t>г. Иркутск, Сибирских Партизан ул., д. 7</t>
  </si>
  <si>
    <t>г. Иркутск, Сибирских Партизан ул., д. 9</t>
  </si>
  <si>
    <t>г. Иркутск, Снежный пер., д. 1</t>
  </si>
  <si>
    <t>г. Иркутск, Советская ул., д. 124д</t>
  </si>
  <si>
    <t>г. Иркутск, Советская ул., д. 127</t>
  </si>
  <si>
    <t>г. Иркутск, Советская ул., д. 176/159</t>
  </si>
  <si>
    <t>г. Иркутск, Советская ул., д. 176/160</t>
  </si>
  <si>
    <t>г. Иркутск, Советская ул., д. 188</t>
  </si>
  <si>
    <t>г. Иркутск, Советская ул., д. 63</t>
  </si>
  <si>
    <t>г. Иркутск, Советская ул., д. 71</t>
  </si>
  <si>
    <t>г. Иркутск, Советская ул., д. 73</t>
  </si>
  <si>
    <t>г. Иркутск, Советская ул., д. 75</t>
  </si>
  <si>
    <t>г. Иркутск, Советская ул., д. 96</t>
  </si>
  <si>
    <t>г. Иркутск, Софьи Перовской ул., д. 41А</t>
  </si>
  <si>
    <t>г. Иркутск, Спортивный пер., д. 9</t>
  </si>
  <si>
    <t>г. Иркутск, Сударева пер., д. 3</t>
  </si>
  <si>
    <t>г. Иркутск, Сурнова ул., д. 22/2</t>
  </si>
  <si>
    <t>г. Иркутск, Терешковой ул., д. 25</t>
  </si>
  <si>
    <t>г. Иркутск, Трилиссера ул., д. 110</t>
  </si>
  <si>
    <t>г. Иркутск, Украинская ул., д. 13</t>
  </si>
  <si>
    <t>г. Иркутск, Украинская ул., д. 15</t>
  </si>
  <si>
    <t>г. Иркутск, Украинская ул., д. 17</t>
  </si>
  <si>
    <t>г. Иркутск, Украинская ул., д. 19</t>
  </si>
  <si>
    <t>г. Иркутск, Украинская ул., д. 2</t>
  </si>
  <si>
    <t>г. Иркутск, Украинская ул., д. 23</t>
  </si>
  <si>
    <t>г. Иркутск, Украинская ул., д. 5</t>
  </si>
  <si>
    <t>г. Иркутск, Украинская ул., д. 7</t>
  </si>
  <si>
    <t>г. Иркутск, Университетский мкр., д. 10</t>
  </si>
  <si>
    <t>г. Иркутск, Университетский мкр., д. 12</t>
  </si>
  <si>
    <t>г. Иркутск, Университетский мкр., д. 17</t>
  </si>
  <si>
    <t>г. Иркутск, Университетский мкр., д. 24</t>
  </si>
  <si>
    <t>г. Иркутск, Университетский мкр., д. 3</t>
  </si>
  <si>
    <t>г. Иркутск, Университетский мкр., д. 40</t>
  </si>
  <si>
    <t>г. Иркутск, Университетский мкр., д. 71</t>
  </si>
  <si>
    <t>г. Иркутск, Фридриха Энгельса ул., д. 28</t>
  </si>
  <si>
    <t>г. Иркутск, Фурье ул., д. 15</t>
  </si>
  <si>
    <t>г. Иркутск, Цимлянская ул., д. 17</t>
  </si>
  <si>
    <t>г. Иркутск, Цимлянская ул., д. 9</t>
  </si>
  <si>
    <t>г. Иркутск, Чайковского ул., д. 11</t>
  </si>
  <si>
    <t>г. Иркутск, Чайковского ул., д. 13</t>
  </si>
  <si>
    <t>г. Иркутск, Чайковского ул., д. 7</t>
  </si>
  <si>
    <t>г. Иркутск, Чехова ул., д. 10</t>
  </si>
  <si>
    <t>г. Иркутск, Шишкина ул., д. 3</t>
  </si>
  <si>
    <t>г. Иркутск, Шмидта ул., д. 28</t>
  </si>
  <si>
    <t>г. Иркутск, Шпачека ул., д. 18Б</t>
  </si>
  <si>
    <t>г. Иркутск, Шпачека ул., д. 31</t>
  </si>
  <si>
    <t>г. Иркутск, Шпачека ул., д. 32</t>
  </si>
  <si>
    <t>г. Иркутск, Юбилейный мкр., д. 63</t>
  </si>
  <si>
    <t>г. Иркутск, Ядринцева ул., д. 5</t>
  </si>
  <si>
    <t>г. Иркутск, Ядринцева ул., д. 8А</t>
  </si>
  <si>
    <t>г. Саянск, Олимпийский мкр., д. 12 (Спецсчет)</t>
  </si>
  <si>
    <t>г. Саянск, Центральный мкр., д. 1</t>
  </si>
  <si>
    <t>г. Саянск, Центральный мкр., д. 11</t>
  </si>
  <si>
    <t>г. Саянск, Юбилейный мкр., д. 18</t>
  </si>
  <si>
    <t>г. Саянск, Юбилейный мкр., д. 19</t>
  </si>
  <si>
    <t>г. Саянск, Юбилейный мкр., д. 20</t>
  </si>
  <si>
    <t>г. Саянск, Юбилейный мкр., д. 28</t>
  </si>
  <si>
    <t>г. Саянск, Юбилейный мкр., д. 29</t>
  </si>
  <si>
    <t>г. Саянск, Юбилейный мкр., д. 42</t>
  </si>
  <si>
    <t>г. Саянск, Юбилейный мкр., д. 43 (Спецсчет)</t>
  </si>
  <si>
    <t>г. Саянск, Юбилейный мкр., д. 60</t>
  </si>
  <si>
    <t>г. Саянск, Юбилейный мкр., д. 61</t>
  </si>
  <si>
    <t>г. Саянск, Юбилейный мкр., д. 70</t>
  </si>
  <si>
    <t>г. Свирск, Комсомольская ул., д. 5</t>
  </si>
  <si>
    <t>г. Свирск, Комсомольская ул., д. 7</t>
  </si>
  <si>
    <t>г. Свирск, Лермонтова ул., д. 5</t>
  </si>
  <si>
    <t>г. Свирск, Лермонтова ул., д. 8</t>
  </si>
  <si>
    <t>г. Свирск, Маяковского ул., д. 6</t>
  </si>
  <si>
    <t>г. Свирск, О.Кошевого ул., д. 3</t>
  </si>
  <si>
    <t>г. Свирск, Чкалова ул., д. 1</t>
  </si>
  <si>
    <t>г. Свирск, Чкалова ул., д. 3</t>
  </si>
  <si>
    <t>г. Тулун, 2-я Заречная ул., д. 7а</t>
  </si>
  <si>
    <t>г. Тулун, 40 лет Октября ул., д. 2</t>
  </si>
  <si>
    <t>г. Тулун, Воскресенского ул., д. 3</t>
  </si>
  <si>
    <t>г. Тулун, Воскресенского ул., д. 5</t>
  </si>
  <si>
    <t>г. Тулун, Воскресенского ул., д. 9</t>
  </si>
  <si>
    <t>г. Тулун, Горького ул., д. 1</t>
  </si>
  <si>
    <t>г. Тулун, Горького ул., д. 24А</t>
  </si>
  <si>
    <t>г. Тулун, Горького ул., д. 26а</t>
  </si>
  <si>
    <t>г. Тулун, Горького ул., д. 28</t>
  </si>
  <si>
    <t>г. Тулун, Горького ул., д. 3</t>
  </si>
  <si>
    <t>г. Тулун, Горького ул., д. 5</t>
  </si>
  <si>
    <t>г. Тулун, Горького ул., д. 7</t>
  </si>
  <si>
    <t>г. Тулун, Ермакова ул., д. 18</t>
  </si>
  <si>
    <t>г. Тулун, Ермакова ул., д. 19</t>
  </si>
  <si>
    <t>г. Тулун, Ермакова ул., д. 20</t>
  </si>
  <si>
    <t>г. Тулун, Жданова ул., д. 1А</t>
  </si>
  <si>
    <t>г. Тулун, Кутузова ул., д. 3</t>
  </si>
  <si>
    <t>г. Тулун, Стекольный пер., д. 23</t>
  </si>
  <si>
    <t>г. Тулун, Стекольный пер., д. 24</t>
  </si>
  <si>
    <t>г. Тулун, Стекольный пер., д. 25</t>
  </si>
  <si>
    <t>г. Тулун, Стекольный пер., д. 26</t>
  </si>
  <si>
    <t>г. Тулун, Стекольный пер., д. 28</t>
  </si>
  <si>
    <t>г. Тулун, Стекольный пер., д. 43</t>
  </si>
  <si>
    <t>г. Тулун, Стекольный пер., д. 51</t>
  </si>
  <si>
    <t>г. Тулун, Стекольный пер., д. 52</t>
  </si>
  <si>
    <t>г. Тулун, Угольщиков мкр., д. 17А</t>
  </si>
  <si>
    <t>г. Тулун, Угольщиков мкр., д. 4а</t>
  </si>
  <si>
    <t>г. Тулун, Шмелькова ул., д. 1А</t>
  </si>
  <si>
    <t>г. Усолье-Сибирское, Богдана Хмельницкого ул., д. 12</t>
  </si>
  <si>
    <t>г. Усолье-Сибирское, Ватутина ул., д. 18</t>
  </si>
  <si>
    <t>г. Усолье-Сибирское, Ватутина ул., д. 20</t>
  </si>
  <si>
    <t>г. Усолье-Сибирское, Декабристов ул., д. 13</t>
  </si>
  <si>
    <t>г. Усолье-Сибирское, Карла Либкнехта ул., д. 57</t>
  </si>
  <si>
    <t>г. Усолье-Сибирское, Карла Либкнехта ул., д. 59</t>
  </si>
  <si>
    <t>г. Усолье-Сибирское, Комсомольский пр-кт., д. 1</t>
  </si>
  <si>
    <t>г. Усолье-Сибирское, Комсомольский пр-кт., д. 55</t>
  </si>
  <si>
    <t>г. Усолье-Сибирское, Комсомольский пр-кт., д. 63</t>
  </si>
  <si>
    <t>г. Усолье-Сибирское, Комсомольский пр-кт., д. 7</t>
  </si>
  <si>
    <t>г. Усолье-Сибирское, Комсомольский пр-кт., д. 71</t>
  </si>
  <si>
    <t>г. Усолье-Сибирское, Комсомольский пр-кт., д. 73</t>
  </si>
  <si>
    <t>г. Усолье-Сибирское, Комсомольский пр-кт., д. 9</t>
  </si>
  <si>
    <t>г. Усолье-Сибирское, Коростова ул., д. 1</t>
  </si>
  <si>
    <t>г. Усолье-Сибирское, Коростова ул., д. 3</t>
  </si>
  <si>
    <t>г. Усолье-Сибирское, Куйбышева ул., д. 8</t>
  </si>
  <si>
    <t>г. Усолье-Сибирское, Ленина ул., д. 82</t>
  </si>
  <si>
    <t>г. Усолье-Сибирское, Ленинский пр-кт., д. 12</t>
  </si>
  <si>
    <t>г. Усолье-Сибирское, Матросова ул., д. 4</t>
  </si>
  <si>
    <t>г. Усолье-Сибирское, Менделеева ул., д. 36</t>
  </si>
  <si>
    <t>г. Усолье-Сибирское, Менделеева ул., д. 40</t>
  </si>
  <si>
    <t>г. Усолье-Сибирское, Менделеева ул., д. 42</t>
  </si>
  <si>
    <t>г. Усолье-Сибирское, Молотовая ул., д. 28</t>
  </si>
  <si>
    <t>г. Усолье-Сибирское, Сеченова ул., д. 1</t>
  </si>
  <si>
    <t>г. Усолье-Сибирское, Сеченова ул., д. 11</t>
  </si>
  <si>
    <t>г. Усолье-Сибирское, Сеченова ул., д. 17</t>
  </si>
  <si>
    <t>г. Усолье-Сибирское, Сеченова ул., д. 7</t>
  </si>
  <si>
    <t>г. Усолье-Сибирское, Сеченова ул., д. 9</t>
  </si>
  <si>
    <t>г. Усолье-Сибирское, Стопани ул., д. 69</t>
  </si>
  <si>
    <t>г. Усолье-Сибирское, Стопани ул., д. 71</t>
  </si>
  <si>
    <t>г. Усолье-Сибирское, Суворова ул., д. 23</t>
  </si>
  <si>
    <t>г. Усолье-Сибирское, Толбухина ул., д. 1А</t>
  </si>
  <si>
    <t>г. Усолье-Сибирское, Толбухина ул., д. 22</t>
  </si>
  <si>
    <t>г. Усолье-Сибирское, Толбухина ул., д. 28</t>
  </si>
  <si>
    <t>г. Усолье-Сибирское, Толбухина ул., д. 30</t>
  </si>
  <si>
    <t>г. Усолье-Сибирское, Толбухина ул., д. 32</t>
  </si>
  <si>
    <t>г. Усолье-Сибирское, Толбухина ул., д. 40</t>
  </si>
  <si>
    <t>г. Усолье-Сибирское, Фестивальный проезд., д. 1</t>
  </si>
  <si>
    <t>г. Усолье-Сибирское, Фестивальный проезд., д. 15</t>
  </si>
  <si>
    <t>г. Усолье-Сибирское, Фестивальный проезд., д. 3</t>
  </si>
  <si>
    <t>г. Усолье-Сибирское, Фестивальный проезд., д. 7</t>
  </si>
  <si>
    <t>г. Усолье-Сибирское, Шевченко ул., д. 11</t>
  </si>
  <si>
    <t>г. Усолье-Сибирское, Шевченко ул., д. 9</t>
  </si>
  <si>
    <t>г. Усолье-Сибирское, Энгельса ул., д. 17</t>
  </si>
  <si>
    <t>г. Усолье-Сибирское, Энгельса ул., д. 19</t>
  </si>
  <si>
    <t>г. Усолье-Сибирское, Энгельса ул., д. 3</t>
  </si>
  <si>
    <t>г. Усолье-Сибирское, Энгельса ул., д. 7</t>
  </si>
  <si>
    <t>г. Усть-Илимск, 40 лет Победы ул., д. 3</t>
  </si>
  <si>
    <t>г. Усть-Илимск, 50 лет ВЛКСМ ул., д. 26</t>
  </si>
  <si>
    <t>г. Усть-Илимск, 50 лет ВЛКСМ ул., д. 28</t>
  </si>
  <si>
    <t>г. Усть-Илимск, 50 лет ВЛКСМ ул., д. 34</t>
  </si>
  <si>
    <t>г. Усть-Илимск, Белградская ул., д. 13</t>
  </si>
  <si>
    <t>г. Усть-Илимск, Белградская ул., д. 8</t>
  </si>
  <si>
    <t>г. Усть-Илимск, Булгакова ул., д. 1</t>
  </si>
  <si>
    <t>г. Усть-Илимск, Георгия Димитрова ул., д. 11</t>
  </si>
  <si>
    <t>г. Усть-Илимск, Георгия Димитрова ул., д. 13</t>
  </si>
  <si>
    <t>г. Усть-Илимск, Георгия Димитрова ул., д. 2</t>
  </si>
  <si>
    <t>г. Усть-Илимск, Георгия Димитрова ул., д. 20</t>
  </si>
  <si>
    <t>г. Усть-Илимск, Георгия Димитрова ул., д. 24</t>
  </si>
  <si>
    <t>г. Усть-Илимск, Георгия Димитрова ул., д. 9</t>
  </si>
  <si>
    <t>г. Усть-Илимск, Героев Труда ул., д. 47</t>
  </si>
  <si>
    <t>г. Усть-Илимск, Дружбы Народов пр-кт., д. 32</t>
  </si>
  <si>
    <t>г. Усть-Илимск, Дружбы Народов пр-кт., д. 62</t>
  </si>
  <si>
    <t>г. Усть-Илимск, Дружбы Народов пр-кт., д. 92</t>
  </si>
  <si>
    <t>г. Усть-Илимск, Карла Маркса ул., д. 13</t>
  </si>
  <si>
    <t>г. Усть-Илимск, Карла Маркса ул., д. 15</t>
  </si>
  <si>
    <t>г. Усть-Илимск, Карла Маркса ул., д. 19</t>
  </si>
  <si>
    <t>г. Усть-Илимск, Карла Маркса ул., д. 25 (Спецсчет)</t>
  </si>
  <si>
    <t>г. Усть-Илимск, Карла Маркса ул., д. 31</t>
  </si>
  <si>
    <t>г. Усть-Илимск, Карла Маркса ул., д. 47</t>
  </si>
  <si>
    <t>г. Усть-Илимск, Карла Маркса ул., д. 5</t>
  </si>
  <si>
    <t>г. Усть-Илимск, Крупской ул., д. 1</t>
  </si>
  <si>
    <t>г. Усть-Илимск, Крупской ул., д. 3</t>
  </si>
  <si>
    <t>г. Усть-Илимск, Ленина ул., д. 4</t>
  </si>
  <si>
    <t>г. Усть-Илимск, Ленина ул., д. 5А</t>
  </si>
  <si>
    <t>г. Усть-Илимск, Ленина ул., д. 5Б</t>
  </si>
  <si>
    <t>г. Усть-Илимск, Ленина ул., д. 5В</t>
  </si>
  <si>
    <t>г. Усть-Илимск, Ленина ул., д. 7</t>
  </si>
  <si>
    <t>г. Усть-Илимск, Ленина ул., д. 9</t>
  </si>
  <si>
    <t>г. Усть-Илимск, Мечтателей ул., д. 37</t>
  </si>
  <si>
    <t>г. Усть-Илимск, Мечтателей ул., д. 40</t>
  </si>
  <si>
    <t>г. Усть-Илимск, Наймушина ул., д. 20</t>
  </si>
  <si>
    <t>г. Усть-Илимск, Наймушина ул., д. 26</t>
  </si>
  <si>
    <t>г. Усть-Илимск, Наймушина ул., д. 28</t>
  </si>
  <si>
    <t>г. Усть-Илимск, Наймушина ул., д. 2А</t>
  </si>
  <si>
    <t>г. Усть-Илимск, Проспект Мира ул., д. 21</t>
  </si>
  <si>
    <t>г. Усть-Илимск, Проспект Мира ул., д. 23</t>
  </si>
  <si>
    <t>г. Усть-Илимск, Проспект Мира ул., д. 3</t>
  </si>
  <si>
    <t>г. Усть-Илимск, Проспект Мира ул., д. 30</t>
  </si>
  <si>
    <t>г. Усть-Илимск, Проспект Мира ул., д. 34</t>
  </si>
  <si>
    <t>г. Усть-Илимск, Проспект Мира ул., д. 49 (Спецсчет)</t>
  </si>
  <si>
    <t>г. Усть-Илимск, Проспект Мира ул., д. 51 (Спецсчет)</t>
  </si>
  <si>
    <t>г. Усть-Илимск, Проспект Мира ул., д. 64</t>
  </si>
  <si>
    <t>г. Усть-Илимск, Проспект Мира ул., д. 68</t>
  </si>
  <si>
    <t>г. Усть-Илимск, Проспект Мира ул., д. 8</t>
  </si>
  <si>
    <t>г. Усть-Илимск, Романтиков ул., д. 18</t>
  </si>
  <si>
    <t>г. Усть-Илимск, Федотова ул., д. 2</t>
  </si>
  <si>
    <t>г. Усть-Илимск, Федотова ул., д. 4</t>
  </si>
  <si>
    <t>г. Черемхово, Белинского ул., д. 18</t>
  </si>
  <si>
    <t>г. Черемхово, Володарского ул., д. 8</t>
  </si>
  <si>
    <t>г. Черемхово, Детская ул., д. 1</t>
  </si>
  <si>
    <t>г. Черемхово, Детская ул., д. 4</t>
  </si>
  <si>
    <t>г. Черемхово, Детская ул., д. 6</t>
  </si>
  <si>
    <t>г. Черемхово, Детская ул., д. 68</t>
  </si>
  <si>
    <t>г. Черемхово, Детская ул., д. 72</t>
  </si>
  <si>
    <t>г. Черемхово, Детская ул., д. 76</t>
  </si>
  <si>
    <t>г. Черемхово, Детская ул., д. 8</t>
  </si>
  <si>
    <t>г. Черемхово, Ленина ул., д. 13</t>
  </si>
  <si>
    <t>г. Черемхово, Ленина ул., д. 16</t>
  </si>
  <si>
    <t>г. Черемхово, Ленина ул., д. 24</t>
  </si>
  <si>
    <t>г. Черемхово, Некрасова ул., д. 7</t>
  </si>
  <si>
    <t>г. Черемхово, Октябрьский проезд., д. 16</t>
  </si>
  <si>
    <t>г. Черемхово, Павлова ул., д. 22</t>
  </si>
  <si>
    <t>г. Черемхово, Пролетарский пер., д. 3</t>
  </si>
  <si>
    <t>г. Черемхово, Шахты 6 пер., д. 6</t>
  </si>
  <si>
    <t>г. Черемхово, Шевченко пер., д. 1</t>
  </si>
  <si>
    <t>г. Черемхово, Шевченко пер., д. 2</t>
  </si>
  <si>
    <t>г. Черемхово, Шевченко ул., д. 32</t>
  </si>
  <si>
    <t>п. Кутулик, Нефтяников кв-л., д. 3</t>
  </si>
  <si>
    <t>п. Кутулик, Нефтяников кв-л., д. 5</t>
  </si>
  <si>
    <t>ИТОГО по району:</t>
  </si>
  <si>
    <t>рп. Балаганск, Калинина ул., д. 2</t>
  </si>
  <si>
    <t>рп. Балаганск, Калинина ул., д. 6</t>
  </si>
  <si>
    <t>рп. Балаганск, Калинина ул., д. 8</t>
  </si>
  <si>
    <t>г. Бодайбо, 30 лет Победы ул., д. 19</t>
  </si>
  <si>
    <t>г. Бодайбо, 30 лет Победы ул., д. 49</t>
  </si>
  <si>
    <t>г. Бодайбо, 30 лет Победы ул., д. 51</t>
  </si>
  <si>
    <t>г. Бодайбо, 30 лет Победы ул., д. 53</t>
  </si>
  <si>
    <t>г. Бодайбо, 60 лет Октября ул., д. 6</t>
  </si>
  <si>
    <t>г. Бодайбо, Карла Либкнехта ул., д. 105</t>
  </si>
  <si>
    <t>г. Бодайбо, Мира ул., д. 3</t>
  </si>
  <si>
    <t>г. Бодайбо, Мира ул., д. 5</t>
  </si>
  <si>
    <t>г. Бодайбо, Мира ул., д. 8</t>
  </si>
  <si>
    <t>г. Бодайбо, Мира ул., д. 8А</t>
  </si>
  <si>
    <t>г. Бодайбо, МК-135 ул., д. 75</t>
  </si>
  <si>
    <t>г. Бодайбо, Почтовый пер., д. 6а</t>
  </si>
  <si>
    <t>г. Бодайбо, Ремесленная ул., д. 53</t>
  </si>
  <si>
    <t>г. Бодайбо, Садовая ул., д. 6А</t>
  </si>
  <si>
    <t>г. Бодайбо, Урицкого ул., д. 40</t>
  </si>
  <si>
    <t>п. Мамакан, Ленина ул., д. 3</t>
  </si>
  <si>
    <t>п. Мамакан, Ленина ул., д. 6</t>
  </si>
  <si>
    <t>п. Мамакан, Ленина ул., д. 7</t>
  </si>
  <si>
    <t>п. Мамакан, Ленина ул., д. 9</t>
  </si>
  <si>
    <t>п. Мамакан, Лизы Чайкиной ул., д. 2</t>
  </si>
  <si>
    <t>п. Мамакан, Лизы Чайкиной ул., д. 3</t>
  </si>
  <si>
    <t>п. Мамакан, Лизы Чайкиной ул., д. 4</t>
  </si>
  <si>
    <t>п. Мамакан, Мира ул., д. 1</t>
  </si>
  <si>
    <t>п. Мамакан, Мира ул., д. 3</t>
  </si>
  <si>
    <t>п. Мамакан, Мира ул., д. 4</t>
  </si>
  <si>
    <t>п. Мамакан, Мира ул., д. 6</t>
  </si>
  <si>
    <t>п. Мамакан, Мира ул., д. 7</t>
  </si>
  <si>
    <t>п. Мамакан, Мира ул., д. 8</t>
  </si>
  <si>
    <t>п. Мамакан, Мира ул., д. 9</t>
  </si>
  <si>
    <t>п. Мамакан, Набережная ул., д. 1</t>
  </si>
  <si>
    <t>п. Перевоз, Советская ул., д. 7</t>
  </si>
  <si>
    <t>с. Казачье, Школьная ул., д. 4</t>
  </si>
  <si>
    <t>г. Вихоревка, 30 лет Победы ул., д. 17</t>
  </si>
  <si>
    <t>г. Вихоревка, Ленина ул., д. 19</t>
  </si>
  <si>
    <t>г. Вихоревка, Ленина ул., д. 20</t>
  </si>
  <si>
    <t>г. Вихоревка, Ленина ул., д. 23</t>
  </si>
  <si>
    <t>г. Вихоревка, Ленина ул., д. 25</t>
  </si>
  <si>
    <t>г. Вихоревка, Ленина ул., д. 40</t>
  </si>
  <si>
    <t>г. Вихоревка, Ленина ул., д. 44</t>
  </si>
  <si>
    <t>г. Вихоревка, Октябрьская ул., д. 2А</t>
  </si>
  <si>
    <t>г. Вихоревка, Октябрьская ул., д. 7</t>
  </si>
  <si>
    <t>г. Вихоревка, Строительная ул., д. 13</t>
  </si>
  <si>
    <t>г. Вихоревка, Школьная ул., д. 12</t>
  </si>
  <si>
    <t>рп. Жигалово, Советский пер., д. 2</t>
  </si>
  <si>
    <t>рп. Залари, Лазо ул., д. 16</t>
  </si>
  <si>
    <t>рп. Залари, Российская ул., д. 4</t>
  </si>
  <si>
    <t>рп. Залари, Строителей пл., д. 1</t>
  </si>
  <si>
    <t>рп. Залари, Строителей пл., д. 3</t>
  </si>
  <si>
    <t>рп. Залари, Строителей пл., д. 5</t>
  </si>
  <si>
    <t>с. Кимильтей, Ленина ул., д. 13</t>
  </si>
  <si>
    <t>с. Ухтуй, Лесная ул., д. 4</t>
  </si>
  <si>
    <t>с. Ухтуй, Советская ул., д. 7</t>
  </si>
  <si>
    <t>п. Дзержинск, Парковая ул., д. 10</t>
  </si>
  <si>
    <t>п. Дзержинск, Парковая ул., д. 12</t>
  </si>
  <si>
    <t>д. Карлук, Фабричная ул., д. 8</t>
  </si>
  <si>
    <t>рп. Листвянка, Академическая ул., д. 2</t>
  </si>
  <si>
    <t>рп. Листвянка, Академическая ул., д. 3</t>
  </si>
  <si>
    <t>рп. Листвянка, Академическая ул., д. 4</t>
  </si>
  <si>
    <t>рп. Листвянка, Академическая ул., д. 9</t>
  </si>
  <si>
    <t>рп. Листвянка, Октябрьская ул., д. 2</t>
  </si>
  <si>
    <t>рп. Листвянка, Октябрьская ул., д. 3</t>
  </si>
  <si>
    <t>рп. Листвянка, Октябрьская ул., д. 4</t>
  </si>
  <si>
    <t>п. Молодежный, д. 3</t>
  </si>
  <si>
    <t>с. Мамоны, д. 2</t>
  </si>
  <si>
    <t>с. Мамоны, д. 3</t>
  </si>
  <si>
    <t>с. Мамоны, д. 4</t>
  </si>
  <si>
    <t>с. Мамоны, д. 5</t>
  </si>
  <si>
    <t>с. Оек, Больничный пер., д. 1</t>
  </si>
  <si>
    <t>с. Оек, Коммунистическая ул., д. 47</t>
  </si>
  <si>
    <t>с. Смоленщина, Почтовый пер., д. 2</t>
  </si>
  <si>
    <t>с. Смоленщина, Трудовая ул., д. 20</t>
  </si>
  <si>
    <t>с. Смоленщина, Трудовая ул., д. 7</t>
  </si>
  <si>
    <t>п. Патроны, Кирова ул., д. 1</t>
  </si>
  <si>
    <t>п. Патроны, Набережная ул., д. 3</t>
  </si>
  <si>
    <t>п. Патроны, Набережная ул., д. 5</t>
  </si>
  <si>
    <t>с. Пивовариха, Трактовая ул., д. 5</t>
  </si>
  <si>
    <t>с. Пивовариха, Трактовая ул., д. 7</t>
  </si>
  <si>
    <t>с. Хомутово, Мичурина ул., д. 8</t>
  </si>
  <si>
    <t>с. Казачинское, Аэрофлотская ул., д. 3</t>
  </si>
  <si>
    <t>рп. Магистральный, 1-й мкр., д. 1</t>
  </si>
  <si>
    <t>рп. Магистральный, 1-й мкр., д. 2</t>
  </si>
  <si>
    <t>рп. Магистральный, 1-й мкр., д. 3</t>
  </si>
  <si>
    <t>рп. Магистральный, 1-й мкр., д. 34</t>
  </si>
  <si>
    <t>рп. Магистральный, 1-й мкр., д. 5</t>
  </si>
  <si>
    <t>рп. Магистральный, 1-й мкр., д. 6</t>
  </si>
  <si>
    <t>рп. Магистральный, 1-й мкр., д. 7</t>
  </si>
  <si>
    <t>рп. Магистральный, 1-й мкр., д. 8</t>
  </si>
  <si>
    <t>рп. Улькан, Дзержинского ул., д. 3</t>
  </si>
  <si>
    <t>рп. Улькан, Дзержинского ул., д. 4</t>
  </si>
  <si>
    <t>рп. Улькан, Дзержинского ул., д. 7</t>
  </si>
  <si>
    <t>рп. Улькан, Красноярская ул., д. 10</t>
  </si>
  <si>
    <t>рп. Улькан, Красноярская ул., д. 2</t>
  </si>
  <si>
    <t>рп. Улькан, Красноярская ул., д. 8</t>
  </si>
  <si>
    <t>рп. Улькан, Спортивная ул., д. 4</t>
  </si>
  <si>
    <t>п. Качуг, Ленских Событий ул., д. 39</t>
  </si>
  <si>
    <t>п. Качуг, Ленских Событий ул., д. 41</t>
  </si>
  <si>
    <t>рп. Алексеевск, Чапаева ул., д. 44</t>
  </si>
  <si>
    <t>г. Киренск, Восстания пер., д. 8</t>
  </si>
  <si>
    <t>г. Киренск, Гастелло ул., д. 10</t>
  </si>
  <si>
    <t>г. Киренск, Декабристов ул., д. 6</t>
  </si>
  <si>
    <t>г. Киренск, Затонский пер., д. 10</t>
  </si>
  <si>
    <t>г. Киренск, Каландарашвили ул., д. 30</t>
  </si>
  <si>
    <t>г. Киренск, Комарова ул., д. 16</t>
  </si>
  <si>
    <t>г. Киренск, Красноармейская ул., д. 1</t>
  </si>
  <si>
    <t>г. Киренск, Ленрабочих ул., д. 24</t>
  </si>
  <si>
    <t>г. Киренск, Ленрабочих ул., д. 44</t>
  </si>
  <si>
    <t>г. Киренск, Ленрабочих ул., д. 71</t>
  </si>
  <si>
    <t>г. Киренск, П.Осипенко ул., д. 27</t>
  </si>
  <si>
    <t>г. Киренск, П.Осипенко ул., д. 28</t>
  </si>
  <si>
    <t>г. Киренск, П.Осипенко ул., д. 29</t>
  </si>
  <si>
    <t>г. Киренск, Рабочая ул., д. 3</t>
  </si>
  <si>
    <t>г. Киренск, Сибирская ул., д. 19</t>
  </si>
  <si>
    <t>рп. Куйтун, 8-го Марта ул., д. 4</t>
  </si>
  <si>
    <t>с. Карымск, Рабочая ул., д. 4А</t>
  </si>
  <si>
    <t>с. Карымск, Советская ул., д. 4</t>
  </si>
  <si>
    <t>пгт. Мама, Октябрьская ул., д. 13</t>
  </si>
  <si>
    <t>пгт. Мама, Советская ул., д. 11</t>
  </si>
  <si>
    <t>пгт. Мама, Советская ул., д. 18</t>
  </si>
  <si>
    <t>пгт. Мама, Советская ул., д. 20</t>
  </si>
  <si>
    <t>пгт. Мама, Советская ул., д. 6</t>
  </si>
  <si>
    <t>г. Железногорск-Илимский, 2-й кв-л., д. 60</t>
  </si>
  <si>
    <t>г. Железногорск-Илимский, 2-й кв-л., д. 61</t>
  </si>
  <si>
    <t>г. Железногорск-Илимский, 2-й кв-л., д. 62</t>
  </si>
  <si>
    <t>г. Железногорск-Илимский, 2-й кв-л., д. 63</t>
  </si>
  <si>
    <t>г. Железногорск-Илимский, 2-й кв-л., д. 65</t>
  </si>
  <si>
    <t>г. Железногорск-Илимский, 3-й кв-л., д. 13</t>
  </si>
  <si>
    <t>г. Железногорск-Илимский, 3-й кв-л., д. 14</t>
  </si>
  <si>
    <t>г. Железногорск-Илимский, 3-й кв-л., д. 16</t>
  </si>
  <si>
    <t>г. Железногорск-Илимский, 3-й кв-л., д. 18</t>
  </si>
  <si>
    <t>г. Железногорск-Илимский, 3-й кв-л., д. 19</t>
  </si>
  <si>
    <t>г. Железногорск-Илимский, 3-й кв-л., д. 20</t>
  </si>
  <si>
    <t>г. Железногорск-Илимский, 3-й кв-л., д. 21</t>
  </si>
  <si>
    <t>г. Железногорск-Илимский, 3-й кв-л., д. 22</t>
  </si>
  <si>
    <t>г. Железногорск-Илимский, 3-й кв-л., д. 23</t>
  </si>
  <si>
    <t>г. Железногорск-Илимский, 3-й кв-л., д. 24</t>
  </si>
  <si>
    <t>г. Железногорск-Илимский, 3-й кв-л., д. 25</t>
  </si>
  <si>
    <t>г. Железногорск-Илимский, 3-й кв-л., д. 27</t>
  </si>
  <si>
    <t>г. Железногорск-Илимский, 3-й кв-л., д. 29</t>
  </si>
  <si>
    <t>г. Железногорск-Илимский, 3-й кв-л., д. 32</t>
  </si>
  <si>
    <t>г. Железногорск-Илимский, 6-й кв-л., д. 11</t>
  </si>
  <si>
    <t>г. Железногорск-Илимский, 6-й кв-л., д. 16</t>
  </si>
  <si>
    <t>г. Железногорск-Илимский, 7-й кв-л., д. 11</t>
  </si>
  <si>
    <t>г. Железногорск-Илимский, Янгеля ул., д. 12</t>
  </si>
  <si>
    <t>г. Железногорск-Илимский, Янгеля ул., д. 14</t>
  </si>
  <si>
    <t>г. Нижнеудинск, Индустриальная ул., д. 4</t>
  </si>
  <si>
    <t>г. Нижнеудинск, Кржижановского ул., д. 15</t>
  </si>
  <si>
    <t>г. Нижнеудинск, Кржижановского ул., д. 23</t>
  </si>
  <si>
    <t>г. Нижнеудинск, Масловского ул., д. 3</t>
  </si>
  <si>
    <t>г. Нижнеудинск, Масловского ул., д. 5</t>
  </si>
  <si>
    <t>г. Нижнеудинск, Масловского ул., д. 68</t>
  </si>
  <si>
    <t>г. Нижнеудинск, Масловского ул., д. 70</t>
  </si>
  <si>
    <t>г. Нижнеудинск, Масловского ул., д. 80</t>
  </si>
  <si>
    <t>г. Нижнеудинск, Петина ул., д. 126</t>
  </si>
  <si>
    <t>г. Нижнеудинск, Петина ул., д. 134</t>
  </si>
  <si>
    <t>г. Нижнеудинск, Петина ул., д. 151</t>
  </si>
  <si>
    <t>с. Еланцы, Пенкальского ул., д. 2</t>
  </si>
  <si>
    <t>с. Оса, Нагорная ул., д. 5</t>
  </si>
  <si>
    <t>г. Байкальск, 2-й кв-л., д. 1</t>
  </si>
  <si>
    <t>г. Байкальск, 2-й кв-л., д. 41</t>
  </si>
  <si>
    <t>г. Байкальск, 3-й кв-л., д. 21</t>
  </si>
  <si>
    <t>г. Байкальск, 3-й кв-л., д. 22</t>
  </si>
  <si>
    <t>г. Байкальск, Гагарина мкр., д. 10</t>
  </si>
  <si>
    <t>г. Байкальск, Гагарина мкр., д. 12</t>
  </si>
  <si>
    <t>г. Байкальск, Гагарина мкр., д. 5</t>
  </si>
  <si>
    <t>г. Байкальск, Гагарина мкр., д. 6</t>
  </si>
  <si>
    <t>г. Байкальск, Гагарина мкр., д. 9</t>
  </si>
  <si>
    <t>г. Байкальск, Железнодорожная ул., д. 25</t>
  </si>
  <si>
    <t>г. Слюдянка, Амбулаторная ул., д. 10</t>
  </si>
  <si>
    <t>г. Слюдянка, Ленина ул., д. 115</t>
  </si>
  <si>
    <t>г. Слюдянка, Ленина ул., д. 2</t>
  </si>
  <si>
    <t>г. Слюдянка, Пионерский пер., д. 3</t>
  </si>
  <si>
    <t>г. Слюдянка, Фрунзе ул., д. 18</t>
  </si>
  <si>
    <t>г. Слюдянка, Фрунзе ул., д. 2</t>
  </si>
  <si>
    <t>г. Слюдянка, Фрунзе ул., д. 4</t>
  </si>
  <si>
    <t>г. Бирюсинск, Горького ул., д. 10</t>
  </si>
  <si>
    <t>г. Бирюсинск, Крупской ул., д. 47</t>
  </si>
  <si>
    <t>г. Бирюсинск, Крупской ул., д. 49</t>
  </si>
  <si>
    <t>г. Бирюсинск, Советская ул., д. 10</t>
  </si>
  <si>
    <t>г. Бирюсинск, Советская ул., д. 12</t>
  </si>
  <si>
    <t>г. Бирюсинск, Советская ул., д. 13</t>
  </si>
  <si>
    <t>г. Бирюсинск, Советская ул., д. 15</t>
  </si>
  <si>
    <t>г. Бирюсинск, Советская ул., д. 2</t>
  </si>
  <si>
    <t>г. Бирюсинск, Советская ул., д. 3</t>
  </si>
  <si>
    <t>г. Бирюсинск, Советская ул., д. 4</t>
  </si>
  <si>
    <t>г. Бирюсинск, Советская ул., д. 6</t>
  </si>
  <si>
    <t>г. Бирюсинск, Советская ул., д. 7</t>
  </si>
  <si>
    <t>г. Бирюсинск, Советская ул., д. 8</t>
  </si>
  <si>
    <t>г. Бирюсинск, Советская ул., д. 9</t>
  </si>
  <si>
    <t>г. Бирюсинск, Школьная ул., д. 1</t>
  </si>
  <si>
    <t>г. Бирюсинск, Школьная ул., д. 2</t>
  </si>
  <si>
    <t>г. Бирюсинск, Школьная ул., д. 3</t>
  </si>
  <si>
    <t>г. Бирюсинск, Школьная ул., д. 4</t>
  </si>
  <si>
    <t>г. Бирюсинск, Школьная ул., д. 6</t>
  </si>
  <si>
    <t>рп. Новобирюсинский, Железнодорожная ул., д. 48</t>
  </si>
  <si>
    <t>г. Тайшет, 8 Марта ул., д. 5</t>
  </si>
  <si>
    <t>г. Тайшет, Бурлова ул., д. 10</t>
  </si>
  <si>
    <t>г. Тайшет, Гагарина ул., д. 10</t>
  </si>
  <si>
    <t>г. Тайшет, Гагарина ул., д. 102</t>
  </si>
  <si>
    <t>г. Тайшет, Гагарина ул., д. 4</t>
  </si>
  <si>
    <t>г. Тайшет, Гагарина ул., д. 6</t>
  </si>
  <si>
    <t>г. Тайшет, Гагарина ул., д. 8</t>
  </si>
  <si>
    <t>г. Тайшет, Зои Космодемьянской ул., д. 9</t>
  </si>
  <si>
    <t>г. Тайшет, Крупской ул., д. 100</t>
  </si>
  <si>
    <t>г. Тайшет, Крупской ул., д. 104</t>
  </si>
  <si>
    <t>г. Тайшет, Крупской ул., д. 92</t>
  </si>
  <si>
    <t>г. Тайшет, Крупской ул., д. 93</t>
  </si>
  <si>
    <t>г. Тайшет, Крупской ул., д. 94</t>
  </si>
  <si>
    <t>г. Тайшет, Крупской ул., д. 96</t>
  </si>
  <si>
    <t>г. Тайшет, Северовокзальная ул., д. 23</t>
  </si>
  <si>
    <t>г. Тайшет, Суворова ул., д. 8</t>
  </si>
  <si>
    <t>г. Тайшет, Терешковой ул., д. 2</t>
  </si>
  <si>
    <t>г. Тайшет, Транспортная ул., д. 11</t>
  </si>
  <si>
    <t>г. Тайшет, Шевченко ул., д. 2</t>
  </si>
  <si>
    <t>г. Тайшет, Шевченко ул., д. 3</t>
  </si>
  <si>
    <t>г. Тайшет, Шевченко ул., д. 4</t>
  </si>
  <si>
    <t>г. Тайшет, Шевченко ул., д. 8</t>
  </si>
  <si>
    <t>с. Азей, Привокзальная ул., д. 4</t>
  </si>
  <si>
    <t>п. 4-е отделение Государственной селекционной станции, Мичурина ул., д. 23</t>
  </si>
  <si>
    <t>п. Железнодорожный, Комсомольская ул., д. 30</t>
  </si>
  <si>
    <t>п. Железнодорожный, Комсомольская ул., д. 32</t>
  </si>
  <si>
    <t>рп. Мишелевка, Маяковского ул., д. 14</t>
  </si>
  <si>
    <t>рп. Мишелевка, Маяковского ул., д. 18</t>
  </si>
  <si>
    <t>п. Новомальтинск, 2-й кв-л., д. 11</t>
  </si>
  <si>
    <t>п. Новомальтинск, 2-й кв-л., д. 12</t>
  </si>
  <si>
    <t>п. Новомальтинск, 2-й кв-л., д. 13</t>
  </si>
  <si>
    <t>п. Новомальтинск, 2-й кв-л., д. 14</t>
  </si>
  <si>
    <t>п. Новомальтинск, 2-й кв-л., д. 15</t>
  </si>
  <si>
    <t>п. Новомальтинск, 2-й кв-л., д. 9</t>
  </si>
  <si>
    <t>п. Новомальтинск, Матросова ул., д. 1</t>
  </si>
  <si>
    <t>п. Новомальтинск, Матросова ул., д. 2</t>
  </si>
  <si>
    <t>рп. Тайтурка, Тюнева ул., д. 102</t>
  </si>
  <si>
    <t>п. Железнодорожный, Вокзальный мкр., д. 15</t>
  </si>
  <si>
    <t>п. Тубинский, Железнодорожный кв-л., д. 15</t>
  </si>
  <si>
    <t>п. Тубинский, Железнодорожный кв-л., д. 16</t>
  </si>
  <si>
    <t>п. Тубинский, Железнодорожный кв-л., д. 6</t>
  </si>
  <si>
    <t>п. Тубинский, Железнодорожный кв-л., д. 7</t>
  </si>
  <si>
    <t>п. Тубинский, Железнодорожный кв-л., д. 8</t>
  </si>
  <si>
    <t>г. Усть-Кут, Калинина ул., д. 14</t>
  </si>
  <si>
    <t>г. Усть-Кут, Калинина ул., д. 16</t>
  </si>
  <si>
    <t>г. Усть-Кут, Калинина ул., д. 18</t>
  </si>
  <si>
    <t>г. Усть-Кут, Кирова ул., д. 124</t>
  </si>
  <si>
    <t>г. Усть-Кут, Кирова ул., д. 128</t>
  </si>
  <si>
    <t>г. Усть-Кут, Кирова ул., д. 130</t>
  </si>
  <si>
    <t>г. Усть-Кут, Кирова ул., д. 16</t>
  </si>
  <si>
    <t>г. Усть-Кут, Кирова ул., д. 40</t>
  </si>
  <si>
    <t>г. Усть-Кут, Кирова ул., д. 42А</t>
  </si>
  <si>
    <t>г. Усть-Кут, Кирова ул., д. 46</t>
  </si>
  <si>
    <t>г. Усть-Кут, Кирова ул., д. 82</t>
  </si>
  <si>
    <t>г. Усть-Кут, Кирова ул., д. 92</t>
  </si>
  <si>
    <t>г. Усть-Кут, Комсомольский пер., д. 2</t>
  </si>
  <si>
    <t>г. Усть-Кут, Л.Толстого ул.., д. 51</t>
  </si>
  <si>
    <t>г. Усть-Кут, Пролетарская ул., д. 1</t>
  </si>
  <si>
    <t>г. Усть-Кут, Пролетарская ул., д. 3</t>
  </si>
  <si>
    <t>г. Усть-Кут, Пролетарская ул., д. 5</t>
  </si>
  <si>
    <t>г. Усть-Кут, Пролетарская ул., д. 6</t>
  </si>
  <si>
    <t>г. Усть-Кут, Пушкина ул., д. 55</t>
  </si>
  <si>
    <t>г. Усть-Кут, Реброва-Денисова ул., д. 1</t>
  </si>
  <si>
    <t>г. Усть-Кут, Реброва-Денисова ул., д. 15</t>
  </si>
  <si>
    <t>г. Усть-Кут, Реброва-Денисова ул., д. 3</t>
  </si>
  <si>
    <t>г. Усть-Кут, Реброва-Денисова ул., д. 33</t>
  </si>
  <si>
    <t>г. Усть-Кут, Реброва-Денисова ул., д. 41</t>
  </si>
  <si>
    <t>г. Усть-Кут, Реброва-Денисова ул., д. 7</t>
  </si>
  <si>
    <t>г. Усть-Кут, Реброва-Денисова ул., д. 9</t>
  </si>
  <si>
    <t>г. Усть-Кут, Речников ул., д. 3</t>
  </si>
  <si>
    <t>г. Усть-Кут, Речников ул., д. 7</t>
  </si>
  <si>
    <t>г. Усть-Кут, Школьный пер., д. 1</t>
  </si>
  <si>
    <t>г. Усть-Кут, Школьный пер., д. 3</t>
  </si>
  <si>
    <t>рп. Усть-Уда, Мира ул., д. 22А</t>
  </si>
  <si>
    <t>рп. Михайловка, 1-й кв-л., д. 15</t>
  </si>
  <si>
    <t>рп. Михайловка, 1-й кв-л., д. 16</t>
  </si>
  <si>
    <t>рп. Михайловка, 1-й кв-л., д. 3</t>
  </si>
  <si>
    <t>рп. Лесогорск, Ленина ул., д. 19</t>
  </si>
  <si>
    <t>рп. Лесогорск, Ленина ул., д. 27</t>
  </si>
  <si>
    <t>рп. Чунский, Мира ул., д. 30</t>
  </si>
  <si>
    <t>рп. Чунский, Мира ул., д. 32</t>
  </si>
  <si>
    <t>рп. Чунский, Мира ул., д. 34</t>
  </si>
  <si>
    <t>рп. Чунский, Мира ул., д. 36</t>
  </si>
  <si>
    <t>г. Шелехов, 18-й кв-л., д. 18</t>
  </si>
  <si>
    <t>г. Шелехов, 18-й кв-л., д. 19</t>
  </si>
  <si>
    <t>г. Шелехов, 18-й кв-л., д. 23</t>
  </si>
  <si>
    <t>г. Шелехов, 18-й кв-л., д. 6</t>
  </si>
  <si>
    <t>г. Шелехов, 1-й мкр., д. 26</t>
  </si>
  <si>
    <t>г. Шелехов, 20-й кв-л., д. 1</t>
  </si>
  <si>
    <t>г. Шелехов, 20-й кв-л., д. 22</t>
  </si>
  <si>
    <t>г. Шелехов, 20-й кв-л., д. 30</t>
  </si>
  <si>
    <t>г. Шелехов, 20-й кв-л., д. 6</t>
  </si>
  <si>
    <t>г. Шелехов, 20-й кв-л., д. 7</t>
  </si>
  <si>
    <t>г. Шелехов, 20-й кв-л., д. 8</t>
  </si>
  <si>
    <t>г. Шелехов, 3-й кв-л., д. 1</t>
  </si>
  <si>
    <t>г. Шелехов, 3-й кв-л., д. 10</t>
  </si>
  <si>
    <t>г. Шелехов, 3-й кв-л., д. 11</t>
  </si>
  <si>
    <t>г. Шелехов, 3-й кв-л., д. 12</t>
  </si>
  <si>
    <t>г. Шелехов, 3-й кв-л., д. 3</t>
  </si>
  <si>
    <t>г. Шелехов, 3-й кв-л., д. 4</t>
  </si>
  <si>
    <t>г. Шелехов, 3-й кв-л., д. 5</t>
  </si>
  <si>
    <t>г. Шелехов, 3-й кв-л., д. 9</t>
  </si>
  <si>
    <t>г. Шелехов, 4-й мкр., д. 94</t>
  </si>
  <si>
    <t>г. Шелехов, 6-й кв-л., д. 10</t>
  </si>
  <si>
    <t>г. Шелехов, 6-й кв-л., д. 11</t>
  </si>
  <si>
    <t>г. Шелехов, 6-й кв-л., д. 13</t>
  </si>
  <si>
    <t>г. Шелехов, 6-й кв-л., д. 14</t>
  </si>
  <si>
    <t>г. Шелехов, 6-й кв-л., д. 15</t>
  </si>
  <si>
    <t>г. Шелехов, 8-й кв-л., д. 10</t>
  </si>
  <si>
    <t>г. Шелехов, 8-й кв-л., д. 11</t>
  </si>
  <si>
    <t>г. Шелехов, 8-й кв-л., д. 2</t>
  </si>
  <si>
    <t>г. Шелехов, 8-й кв-л., д. 3</t>
  </si>
  <si>
    <t>г. Шелехов, 8-й кв-л., д. 6</t>
  </si>
  <si>
    <t>г. Шелехов, 8-й кв-л., д. 7</t>
  </si>
  <si>
    <t>г. Шелехов, 8-й кв-л., д. 9</t>
  </si>
  <si>
    <t>п. Усть-Ордынский, Ленина ул., д. 21</t>
  </si>
  <si>
    <t>п. Усть-Ордынский, Ленина ул., д. 23</t>
  </si>
  <si>
    <t>п. Усть-Ордынский, Ленина ул., д. 46</t>
  </si>
  <si>
    <t>п. Усть-Ордынский, Ленина ул., д. 48</t>
  </si>
  <si>
    <t>11. Муниципальное образование города Бодайбо и района</t>
  </si>
  <si>
    <t>11.1. Бодайбинское муниципальное образование</t>
  </si>
  <si>
    <t>Итого в 2018 году:</t>
  </si>
  <si>
    <t>18. Усольское районное муниципальное образование</t>
  </si>
  <si>
    <t>19. Усть-Кутское муниципальное образование, муниципальный район</t>
  </si>
  <si>
    <t>3. Город Иркутск</t>
  </si>
  <si>
    <t>4. Муниципальное образование «город Саянск»</t>
  </si>
  <si>
    <t>5. Муниципальное образование «город Свирск»</t>
  </si>
  <si>
    <t>6. Муниципальное образование - "город Тулун"</t>
  </si>
  <si>
    <t>7. Муниципальное образование города Усолье-Сибирское</t>
  </si>
  <si>
    <t>8. Муниципальное образование "город Усть-Илимск"</t>
  </si>
  <si>
    <t>9. Муниципальное образование "город Черемхово"</t>
  </si>
  <si>
    <t>13. Муниципальное образование «Братский район»</t>
  </si>
  <si>
    <t>13.1. Вихоревское муниципальное образование</t>
  </si>
  <si>
    <t>32.1. Железнодорожное муниципальное образование</t>
  </si>
  <si>
    <t>Итого в 2019 году:</t>
  </si>
  <si>
    <t>Итого в 2017 году:</t>
  </si>
  <si>
    <t>п. Молодежный, д. 3КОРПА</t>
  </si>
  <si>
    <t>г. Иркутск, Миронова ул., д. 3 (Спецсчет)</t>
  </si>
  <si>
    <t>г. Иркутск, Бабушкина ул., д. 18 (ОКН)</t>
  </si>
  <si>
    <t>г. Иркутск, Безбокова ул., д. 6 (ОКН)</t>
  </si>
  <si>
    <t>г. Иркутск, Желябова ул., д. 3 (ОКН)</t>
  </si>
  <si>
    <t>г. Иркутск, Советская ул., д. 121 (ОКН)</t>
  </si>
  <si>
    <t>г. Иркутск, Пионерский пер., д. 4 (ОКН)</t>
  </si>
  <si>
    <t>г. Иркутск, Пролетарская ул., д. 9 (ОКН)</t>
  </si>
  <si>
    <t>г. Иркутск, Рабочая ул., д. 4 (ОКН)</t>
  </si>
  <si>
    <t>г. Иркутск, Российская ул., д. 23 (ОКН)</t>
  </si>
  <si>
    <t>г. Иркутск, Степана Разина ул., д. 13 (ОКН)</t>
  </si>
  <si>
    <t>г. Иркутск, Степана Разина ул., д. 15 (ОКН)</t>
  </si>
  <si>
    <t>г. Иркутск, Сурикова ул., д. 11 (ОКН)</t>
  </si>
  <si>
    <t>г. Иркутск, Тимирязева ул., д. 24 (ОКН)</t>
  </si>
  <si>
    <t>г. Иркутск, Тимирязева ул., д. 30 (ОКН)</t>
  </si>
  <si>
    <t>г. Иркутск, Тимирязева ул., д. 37 (ОКН)</t>
  </si>
  <si>
    <t>г. Иркутск, Ударника ул., д. 10 (ОКН)</t>
  </si>
  <si>
    <t>г. Иркутск, Франк-Каменецкого ул., д. 21 (ОКН)</t>
  </si>
  <si>
    <t>г. Тулун, Лыткина ул., д. 81 (ОКН)</t>
  </si>
  <si>
    <t>г. Слюдянка, Бабушкина ул., д. 12 (ОКН)</t>
  </si>
  <si>
    <t>г. Саянск, Юбилейный мкр., д. 4 (Спецсчет)</t>
  </si>
  <si>
    <t>12. Муниципальное образование "Балаганский район"</t>
  </si>
  <si>
    <t>12.1. Балаганское муниципальное образование</t>
  </si>
  <si>
    <t>10. Муниципальное образование города Бодайбо и района</t>
  </si>
  <si>
    <t>11. Муниципальное образование «Братский район»</t>
  </si>
  <si>
    <t>11.1. Вихоревское муниципальное образование</t>
  </si>
  <si>
    <t>12. Иркутское районное муниципальное образование</t>
  </si>
  <si>
    <t>12.1. Листвянское муниципальное образование</t>
  </si>
  <si>
    <t>12.2. Марковское муниципальное образование</t>
  </si>
  <si>
    <t>12.3. Молодежное муниципальное образование</t>
  </si>
  <si>
    <t>12.4. Ушаковское муниципальное образование</t>
  </si>
  <si>
    <t>13. Казачинско-Ленский муниципальный район</t>
  </si>
  <si>
    <t>14. Муниципальное образование «Нижнеилимский район»</t>
  </si>
  <si>
    <t>14.2. Муниципальное образование «Железногорск-Илимское городское поселение»</t>
  </si>
  <si>
    <t>15. Муниципальное образование «Нижнеудинский район»</t>
  </si>
  <si>
    <t>15.1. Нижнеудинское муниципальное образование</t>
  </si>
  <si>
    <t>16. Муниципальное образование «Слюдянский район»</t>
  </si>
  <si>
    <t xml:space="preserve">16.1. Байкальское муниципальное образование </t>
  </si>
  <si>
    <t>16.2. Слюдянское муниципальное образование</t>
  </si>
  <si>
    <t>17. Муниципальное образование «Тайшетский район»</t>
  </si>
  <si>
    <t>17.1. «Бирюсинское городское поселение»</t>
  </si>
  <si>
    <t>17.2. «Тайшетское городское поселение»</t>
  </si>
  <si>
    <t>19.1. Усть-Кутское муниципальное образование (городское поселение)</t>
  </si>
  <si>
    <t>20. Черемховское районное муниципальное образование</t>
  </si>
  <si>
    <t>20.1. Михайловское муниципальное образование</t>
  </si>
  <si>
    <t>21. Шелеховский муниципальный район</t>
  </si>
  <si>
    <t>21.1. город Шелехов</t>
  </si>
  <si>
    <t>г. Иркутск, 5-й Армии ул., д. 57 (ОКН)</t>
  </si>
  <si>
    <t>г. Ангарск, 35-й кв-л., д. 19</t>
  </si>
  <si>
    <t>г. Братск, Гиндина ул., д. 12</t>
  </si>
  <si>
    <t>г. Иркутск, Зеленый мкр., д. 11</t>
  </si>
  <si>
    <t>г. Иркутск, Зеленый мкр., д. 12</t>
  </si>
  <si>
    <t>г. Иркутск, Зеленый мкр., д. 8</t>
  </si>
  <si>
    <t>г. Усолье-Сибирское, Ватутина ул., д. 1</t>
  </si>
  <si>
    <t>г. Усть-Илимск, Георгия Димитрова ул., д. 30</t>
  </si>
  <si>
    <t>рп. Янгель, Звездный мкр., д. 1</t>
  </si>
  <si>
    <t>рп. Янгель, Звездный мкр., д. 2</t>
  </si>
  <si>
    <t>г. Иркутск, Марата ул., д. 70 (ОКН)</t>
  </si>
  <si>
    <t>г. Иркутск, Академическая ул., д. 22 (спецсчет)</t>
  </si>
  <si>
    <t>г. Иркутск, Сухэ-Батора ул., д. 13</t>
  </si>
  <si>
    <t>13.1.  Ульканское муниципальное образование (Ульканское городское муниципальное образование с 10 июня 2017 года)</t>
  </si>
  <si>
    <t>18.1. Белореченское муниципальное образование (Белореченское городское муниципальное образование - с 10 июня 2017 года)</t>
  </si>
  <si>
    <t>10.1. Бодайбинское муниципальное образование</t>
  </si>
  <si>
    <t>г. Усть-Илимск, Мира пр-кт, д. 10</t>
  </si>
  <si>
    <t>г. Усть-Илимск, Мира пр-кт, д. 18</t>
  </si>
  <si>
    <t>г. Усть-Илимск, Мира пр-кт, д. 20</t>
  </si>
  <si>
    <t>г. Усть-Илимск, Мира пр-кт, д. 22</t>
  </si>
  <si>
    <t>г. Усть-Илимск, Мира пр-кт, д. 28</t>
  </si>
  <si>
    <t>г. Усть-Илимск, Дружбы Народов пр-кт, д. 12</t>
  </si>
  <si>
    <t>г. Иркутск, Рябикова б-р, д. 21А</t>
  </si>
  <si>
    <t>г. Братск, Космонавтов б-р, д. 11</t>
  </si>
  <si>
    <t>г. Братск, Космонавтов б-р, д. 15</t>
  </si>
  <si>
    <t>г. Братск, Космонавтов б-р, д. 3</t>
  </si>
  <si>
    <t>г. Братск, Космонавтов б-р, д. 7</t>
  </si>
  <si>
    <t>г. Братск, Ленина пр-кт, д. 30</t>
  </si>
  <si>
    <t>г. Братск, Ленина пр-кт, д. 32</t>
  </si>
  <si>
    <t>г. Братск, Ленина пр-кт, д. 33</t>
  </si>
  <si>
    <t>г. Братск, Ленина пр-кт, д. 36</t>
  </si>
  <si>
    <t>г. Братск, Ленина пр-кт, д. 40</t>
  </si>
  <si>
    <t>г. Ангарск, 10-й мкр., д. 36*</t>
  </si>
  <si>
    <t>14. Муниципальное образование "Заларинский район"</t>
  </si>
  <si>
    <t>14.1. Заларинское муниципальное образование</t>
  </si>
  <si>
    <t>15. Иркутское районное муниципальное образование</t>
  </si>
  <si>
    <t>15.1. Карлукское муниципальное образование</t>
  </si>
  <si>
    <t>15.2. Листвянское муниципальное образование</t>
  </si>
  <si>
    <t>15.3. Хомутовское муниципальное образование</t>
  </si>
  <si>
    <t>16. Киренское районное муниципальное образование</t>
  </si>
  <si>
    <t>16.1. Киренское муниципальное образование</t>
  </si>
  <si>
    <t>17. Муниципальное образование "Мамско-Чуйский район"</t>
  </si>
  <si>
    <t>17.1. Мамское муниципальное образование</t>
  </si>
  <si>
    <t>18. Муниципальное образование «Нижнеилимский район»</t>
  </si>
  <si>
    <t>18.1. Березняковское муниципальное образование</t>
  </si>
  <si>
    <t>18.2. Муниципальное образование «Железногорск-Илимское городское поселение»</t>
  </si>
  <si>
    <t>18.3. Шестаковское муниципальное образование</t>
  </si>
  <si>
    <t>19. Муниципальное образование «Нижнеудинский район»</t>
  </si>
  <si>
    <t>19.1. Нижнеудинское муниципальное образование</t>
  </si>
  <si>
    <t>20. Муниципальное образование «Слюдянский район»</t>
  </si>
  <si>
    <t xml:space="preserve">20.1. Байкальское муниципальное образование </t>
  </si>
  <si>
    <t>20.2. Слюдянское муниципальное образование</t>
  </si>
  <si>
    <t>21. Муниципальное образование «Тайшетский район»</t>
  </si>
  <si>
    <t>21.1. «Бирюсинское городское поселение»</t>
  </si>
  <si>
    <t>21.2. «Тайшетское городское поселение»</t>
  </si>
  <si>
    <t>22. Муниципальное образование "Тулунский район"</t>
  </si>
  <si>
    <t>22.1. Писаревское муниципальное образование</t>
  </si>
  <si>
    <t>23. Усольское районное муниципальное образование</t>
  </si>
  <si>
    <t>23.1. Тайтурское муниципальное образование</t>
  </si>
  <si>
    <t>24. Усть-Кутское муниципальное образование, муниципальный район</t>
  </si>
  <si>
    <t>24.1. Усть-Кутское муниципальное образование (городское поселение)</t>
  </si>
  <si>
    <t>24.2. Янтальское муниципальное образование</t>
  </si>
  <si>
    <t>25. Шелеховский муниципальный район</t>
  </si>
  <si>
    <t>25.1. город Шелехов</t>
  </si>
  <si>
    <t>26. Муниципальное образование "Эхирит-Булагатский район"</t>
  </si>
  <si>
    <t>26.1 Муниципальное образование "Усть-Ордынское"</t>
  </si>
  <si>
    <t>г. Киренск, Партизанская ул., д. 27 (спецсчет)</t>
  </si>
  <si>
    <t>28.1. Муниципальное образование "Оса"</t>
  </si>
  <si>
    <t>2017 год</t>
  </si>
  <si>
    <t>2018 год</t>
  </si>
  <si>
    <t>2019 год</t>
  </si>
  <si>
    <t>г. Иркутск, Маршала Жукова пр-кт, д. 68</t>
  </si>
  <si>
    <t>г. Иркутск, Киевская ул., д. 7</t>
  </si>
  <si>
    <t>г. Свирск, Комсомольская ул., д. 11</t>
  </si>
  <si>
    <t>№ п/п</t>
  </si>
  <si>
    <t>Адрес МКД</t>
  </si>
  <si>
    <t>Идентификационный номер МКД</t>
  </si>
  <si>
    <t>Стоимость капитального ремонта,                      ВСЕГО</t>
  </si>
  <si>
    <t>Стоимость капитального ремонта,          ВСЕГО              (без оказания услуг по проведению строительного контроля)</t>
  </si>
  <si>
    <t>Ремонт внутридомовых инженерных систем электроснабжения</t>
  </si>
  <si>
    <t>Ремонт внутридомовых инженерных систем теплоснабжения</t>
  </si>
  <si>
    <t>Ремонт внутридомовых инженерных систем газоснабжения</t>
  </si>
  <si>
    <t>Ремонт внутридомовых инженерных систем водоснабжения (горячего)</t>
  </si>
  <si>
    <t>Ремонт внутридомовых инженерных систем водоотведения</t>
  </si>
  <si>
    <t xml:space="preserve">Ремонт внутридомовых инженерных систем вентиляции, систем противопожарной автоматики и дымоудаления
</t>
  </si>
  <si>
    <t>Ремонт крыши, в том числе переустройство невентилируемой крыши на вентилируемую крышу, устройство выходов на кровлю, ремонт или замену надкровельных элементов, ремонт или замену  системы водоотвода с заменой водосточных труб и изделий</t>
  </si>
  <si>
    <t>Ремонт подвальных помещений, относящихся к общему имуществу в МКД, в том числе ремонт отмостки</t>
  </si>
  <si>
    <t>Утепление и ремонт фасада, в том числе ремонт балконов, утепление, ремонт или замена окон в составе общего имущества, входных наружных дверей, ремонт и утепление цоколя</t>
  </si>
  <si>
    <t>Ремонт или замена мусоропроводов, систем пневматического мусороудаления, установка промывочных устройств для мусоропроводов, крышек мусороприемных клапанов и шиберных устройств</t>
  </si>
  <si>
    <t xml:space="preserve">Ремонт фундамента многоквартирного дома
</t>
  </si>
  <si>
    <t>Работы по благоустройству и озеленению земельного участка, на котором расположен МКД</t>
  </si>
  <si>
    <t>Разработка проектно-сметной документации на капитальной ремонт общего имущества в  МКД</t>
  </si>
  <si>
    <t>Техническое обследование общего имущества в МКД</t>
  </si>
  <si>
    <t>Проведение экспертизы проектной документации</t>
  </si>
  <si>
    <t>Оказание услуг по проведению строительного контроля в процессе капитального ремонта общего имущества в МКД</t>
  </si>
  <si>
    <t>г. Иркутск, Чудотворская ул., д. 5А</t>
  </si>
  <si>
    <t>г. Иркутск, Чудотворская ул., д. 1</t>
  </si>
  <si>
    <t>г. Иркутск, Бочкина ул., д. 11</t>
  </si>
  <si>
    <t>г. Свирск, Ленина ул., д. 1/А</t>
  </si>
  <si>
    <t>г. Братск, Весенняя ул., д. 17 (исключен из РП)</t>
  </si>
  <si>
    <t>г. Иркутск, Ледовского ул., д. 10 (исключен из РП)</t>
  </si>
  <si>
    <t>г. Иркутск, Ледовского ул., д. 6 (исключен из РП)</t>
  </si>
  <si>
    <t>рп. Новая Игирма, 3-й кв-л., д. 20*</t>
  </si>
  <si>
    <t xml:space="preserve"> рп. Маркова, Мира ул., д. 3*</t>
  </si>
  <si>
    <t>Ремонт, замена, модернизация лифтов, ремонт лифтовых шахт, машинных и блочных помещений</t>
  </si>
  <si>
    <t>г. Иркутск, ул. Култукская, д. 9Б*</t>
  </si>
  <si>
    <t>г. Тулун, Ленина ул., д. 3*</t>
  </si>
  <si>
    <t>г. Тулун, Ленина ул., д. 6*</t>
  </si>
  <si>
    <t>г. Тулун, Ленина ул., д. 8*</t>
  </si>
  <si>
    <t>г. Тулун, Ленина ул., д. 9*</t>
  </si>
  <si>
    <t>г. Тулун, Ленина ул., д. 10*</t>
  </si>
  <si>
    <t>г. Тулун, Ленина ул., д. 11*</t>
  </si>
  <si>
    <t>г. Тулун, Ленина ул., д. 12*</t>
  </si>
  <si>
    <t>г. Тулун, Ленина ул., д. 13*</t>
  </si>
  <si>
    <t>г. Тулун, Ленина ул., д. 16*</t>
  </si>
  <si>
    <t>г. Тулун, Ленина ул., д. 12А*</t>
  </si>
  <si>
    <t>г. Тулун, Ленина ул., д. 17*</t>
  </si>
  <si>
    <t>г. Тулун, Ленина ул., д. 18*</t>
  </si>
  <si>
    <t>г. Тулун, Ленина ул., д. 19*</t>
  </si>
  <si>
    <t>г. Тулун, Ленина ул., д. 20*</t>
  </si>
  <si>
    <t>г. Тулун, Ленина ул., д. 22*</t>
  </si>
  <si>
    <t>г. Тулун, Ленина ул., д. 28*</t>
  </si>
  <si>
    <t>г. Тулун, Ленина ул., д. 29*</t>
  </si>
  <si>
    <t>г. Тулун, Ленина ул., д. 30*</t>
  </si>
  <si>
    <t>г. Тулун, Ленина ул., д. 31*</t>
  </si>
  <si>
    <t>г. Тулун, Ленина ул., д. 32*</t>
  </si>
  <si>
    <t>г. Тулун, Ленина ул., д. 86*</t>
  </si>
  <si>
    <t>г. Тулун, Ленина ул., д. 90*</t>
  </si>
  <si>
    <t>г. Тулун, Рабочий городок., д. 13*</t>
  </si>
  <si>
    <t>г. Тулун, Рабочий городок., д. 15*</t>
  </si>
  <si>
    <t>г. Нижнеудинск, Кашика ул., д. 43*</t>
  </si>
  <si>
    <t>г. Нижнеудинск, Кашика ул., д. 45*</t>
  </si>
  <si>
    <t>г. Нижнеудинск, Кашика ул., д. 41*</t>
  </si>
  <si>
    <t>* работы, связанные с ЧС</t>
  </si>
  <si>
    <t>г. Нижнеудинск, Максима Горького ул., д. 6*</t>
  </si>
  <si>
    <t>Ремонт внутридомовых инженерных систем водоснабжения (холодного)</t>
  </si>
  <si>
    <t>г. Черемхово, Дударского ул., д. 32 (исключен из РП)</t>
  </si>
  <si>
    <t>г. Тулун, Островского ул., д. 16*</t>
  </si>
  <si>
    <t>г. Алзамай, Ломоносова ул., д. 11*</t>
  </si>
  <si>
    <t>г. Нижнеудинск, Ленина ул., д. 12*</t>
  </si>
  <si>
    <t>г. Нижнеудинск, Ленина ул., д. 32*</t>
  </si>
  <si>
    <t>г. Нижнеудинск, Лермонтова ул., д. 33*</t>
  </si>
  <si>
    <t>г. Нижнеудинск, Льва Толстого ул., д. 23*</t>
  </si>
  <si>
    <t>г. Нижнеудинск, Октябрьская ул., д. 40*</t>
  </si>
  <si>
    <t>г. Нижнеудинск, Байкальская ул., д. 22*</t>
  </si>
  <si>
    <t>г. Нижнеудинск, Болотная ул., д. 1*</t>
  </si>
  <si>
    <t>г. Нижнеудинск, Гоголя ул., д. 28*</t>
  </si>
  <si>
    <t>г. Нижнеудинск, Гоголя ул., д. 30*</t>
  </si>
  <si>
    <t>г. Нижнеудинск, Гоголя ул., д. 45*</t>
  </si>
  <si>
    <t>г. Нижнеудинск, Гоголя ул., д. 47*</t>
  </si>
  <si>
    <t>г. Нижнеудинск, Гоголя ул., д. 79*</t>
  </si>
  <si>
    <t>г. Нижнеудинск, Гоголя ул., д. 81*</t>
  </si>
  <si>
    <t>г. Нижнеудинск, Гоголя ул., д. 83*</t>
  </si>
  <si>
    <t>г. Нижнеудинск, Гоголя ул., д. 85*</t>
  </si>
  <si>
    <t>г. Нижнеудинск, Гоголя ул., д. 87*</t>
  </si>
  <si>
    <t>г. Нижнеудинск, Кашика ул., д. 102*</t>
  </si>
  <si>
    <t>г. Нижнеудинск, Кашика ул., д. 39*</t>
  </si>
  <si>
    <t>г. Нижнеудинск, Кашика ул., д. 46*</t>
  </si>
  <si>
    <t>г. Нижнеудинск, Кашика ул., д. 49*</t>
  </si>
  <si>
    <t>г. Нижнеудинск, Кашика ул., д. 51*</t>
  </si>
  <si>
    <t>г. Нижнеудинск, Кашика ул., д. 53*</t>
  </si>
  <si>
    <t>г. Нижнеудинск, Кашика ул., д. 55*</t>
  </si>
  <si>
    <t>г. Нижнеудинск, Кашика ул., д. 57*</t>
  </si>
  <si>
    <t>г. Нижнеудинск, Кашика ул., д. 59*</t>
  </si>
  <si>
    <t>г. Нижнеудинск, Кашика ул., д. 61*</t>
  </si>
  <si>
    <t>г. Нижнеудинск, Кашика ул., д. 63*</t>
  </si>
  <si>
    <t>г. Нижнеудинск, Кирова ул., д. 2*</t>
  </si>
  <si>
    <t>г. Нижнеудинск, Комсомольская ул., д. 1*</t>
  </si>
  <si>
    <t>г. Нижнеудинск, Комсомольская ул., д. 17*</t>
  </si>
  <si>
    <t>г. Нижнеудинск, Комсомольская ул., д. 2*</t>
  </si>
  <si>
    <t>г. Нижнеудинск, Комсомольская ул., д. 4*</t>
  </si>
  <si>
    <t>г. Нижнеудинск, Космоса ул., д. 29*</t>
  </si>
  <si>
    <t>г. Нижнеудинск, Красная ул., д. 1*</t>
  </si>
  <si>
    <t>г. Нижнеудинск, Краснопартизанская ул., д. 51*</t>
  </si>
  <si>
    <t>г. Нижнеудинск, Краснопартизанская ул., д. 53*</t>
  </si>
  <si>
    <t>г. Нижнеудинск, Краснопартизанская ул., д. 68*</t>
  </si>
  <si>
    <t>г. Нижнеудинск, Краснопартизанская ул., д. 72*</t>
  </si>
  <si>
    <t>г. Нижнеудинск, Ленина ул., д. 17*</t>
  </si>
  <si>
    <t>г. Нижнеудинск, Ленина ул., д. 19*</t>
  </si>
  <si>
    <t>г. Нижнеудинск, Ленина ул., д. 2*</t>
  </si>
  <si>
    <t>г. Нижнеудинск, Ленина ул., д. 21*</t>
  </si>
  <si>
    <t>г. Нижнеудинск, Ленина ул., д. 23*</t>
  </si>
  <si>
    <t>г. Нижнеудинск, Ленина ул., д. 25*</t>
  </si>
  <si>
    <t>г. Нижнеудинск, Ленина ул., д. 47*</t>
  </si>
  <si>
    <t>г. Нижнеудинск, Ленина ул., д. 51*</t>
  </si>
  <si>
    <t>г. Нижнеудинск, Лермонтова ул., д. 29*</t>
  </si>
  <si>
    <t>г. Нижнеудинск, Максима Горького ул., д. 4*</t>
  </si>
  <si>
    <t>г. Нижнеудинск, Максима Горького ул., д. 8*</t>
  </si>
  <si>
    <t>г. Нижнеудинск, Маяковского ул., д. 38*</t>
  </si>
  <si>
    <t>г. Нижнеудинск, Некрасова ул., д. 2*</t>
  </si>
  <si>
    <t>г. Нижнеудинск, Некрасова ул., д. 3*</t>
  </si>
  <si>
    <t>г. Нижнеудинск, Новая ул., д. 15*</t>
  </si>
  <si>
    <t>г. Нижнеудинск, Октябрьская ул., д. 42*</t>
  </si>
  <si>
    <t>г. Нижнеудинск, Октябрьская ул., д. 66*</t>
  </si>
  <si>
    <t>г. Нижнеудинск, Октябрьская ул., д. 68*</t>
  </si>
  <si>
    <t>г. Нижнеудинск, ул. Ленина, д. 4*</t>
  </si>
  <si>
    <t>г. Нижнеудинск, Островского ул., д. 1*</t>
  </si>
  <si>
    <t>г. Железногорск-Илимский, 2-й кв-л., д. 53 (исключен из РП)</t>
  </si>
  <si>
    <t>г. Иркутск, Деповский пер., д. 1 (исключен из РП)</t>
  </si>
  <si>
    <t>г. Нижнеудинск, Фридриха Энгельса ул., д. 1 (исключен из РП)</t>
  </si>
  <si>
    <t>г. Нижнеудинск, Фридриха Энгельса ул., д. 7 (исключен из РП)</t>
  </si>
  <si>
    <t>г. Нижнеудинск, Фридриха Энгельса ул., д. 4 (исключен из РП)</t>
  </si>
  <si>
    <t>г. Нижнеудинск, Комсомольская ул., д. 11* (исключен из РП)</t>
  </si>
  <si>
    <t>г. Нижнеудинск, Октябрьская ул., д. 44 (исключен из РП)</t>
  </si>
  <si>
    <t>г. Нижнеудинск, Октябрьская ул., д. 56* (исключен из РП)</t>
  </si>
  <si>
    <t>г. Нижнеудинск, Октябрьская ул., д. 58* (исключен из РП)</t>
  </si>
  <si>
    <t>г. Нижнеудинск, Октябрьская ул., д. 46* (исключен из РП)</t>
  </si>
  <si>
    <t>г. Иркутск, Дорожная ул., д. 38 (исключен из РП)</t>
  </si>
  <si>
    <t>г. Иркутск, Миронова ул., д. 2а/1 (исключен из РП)</t>
  </si>
  <si>
    <t>г. Иркутск, Центральная ул., д. 2 (исключен из РП)</t>
  </si>
  <si>
    <t>с. Оек, Коммунистическая ул., д. 32 (исключен из РП)</t>
  </si>
  <si>
    <t>с. Оек, Коммунистическая ул., д. 34 (исключен из РП)</t>
  </si>
  <si>
    <t>с. Оек, Коммунистическая ул., д. 36 (исключен из РП)</t>
  </si>
  <si>
    <t>д. Карлук, Школьная ул., д. 3 (исключен из РП)</t>
  </si>
  <si>
    <t>г. Киренск, П.Осипенко ул., д. 33 (исключен из РП)</t>
  </si>
  <si>
    <t>г. Байкальск, 1-й кв-л., д. 29 (исключен из РП)</t>
  </si>
  <si>
    <t>г. Байкальск, 2-й кв-л., д. 30 (исключен из РП)</t>
  </si>
  <si>
    <t>г. Байкальск, 2-й кв-л., д. 37 (исключен из РП)</t>
  </si>
  <si>
    <t>г. Байкальск, Советская ул., д. 6 (исключен из РП)</t>
  </si>
  <si>
    <t>г. Слюдянка, 40 лет Октября ул., д. 17 (исключен из РП)</t>
  </si>
  <si>
    <t>г. Слюдянка, Амбулаторная ул., д. 1 (исключен из РП)</t>
  </si>
  <si>
    <t>10. Муниципальное образование "Аларский район"</t>
  </si>
  <si>
    <t>10.1. Муниципальное образование "Кутулик"</t>
  </si>
  <si>
    <t>11.2. Мамаканское муниципальное образование</t>
  </si>
  <si>
    <t>11.3. Жуинское муниципальное образование</t>
  </si>
  <si>
    <t>12. Муниципальное образование "Боханский район"</t>
  </si>
  <si>
    <t>12.1. Муниципальное образование "Казачье"</t>
  </si>
  <si>
    <t>14. Муниципальное образование "Жигаловский район"</t>
  </si>
  <si>
    <t>14.1. Жигаловское муниципальное образование</t>
  </si>
  <si>
    <t>15. Муниципальное образование "Заларинский район"</t>
  </si>
  <si>
    <t>15.1. Заларинское муниципальное образование</t>
  </si>
  <si>
    <t>16. Муниципальное образование "Зиминский район"</t>
  </si>
  <si>
    <t>16.1. Кимильтейское муниципальное образование</t>
  </si>
  <si>
    <t>16.2. Ухтуйское муниципальное образование</t>
  </si>
  <si>
    <t>17. Иркутское районное муниципальное образование</t>
  </si>
  <si>
    <t>17.1. Дзержинское муниципльное образование</t>
  </si>
  <si>
    <t>17.2. Карлукское муниципальное образование</t>
  </si>
  <si>
    <t>17.3. Листвянское муниципальное образование</t>
  </si>
  <si>
    <t>17.4. Молодежное муниципальное образование</t>
  </si>
  <si>
    <t>17.5. Мамонское муниципальное образование</t>
  </si>
  <si>
    <t>17.6. Марковское муниципальное образование</t>
  </si>
  <si>
    <t>17.7. Никольское муниципальное образование</t>
  </si>
  <si>
    <t>17.8. Оекское муниципальное образование</t>
  </si>
  <si>
    <t>17.9. Смоленское муниципальное образование</t>
  </si>
  <si>
    <t>17.10. Ушаковское муниципальное образование</t>
  </si>
  <si>
    <t>18. Казачинско-Ленский муниципальный район</t>
  </si>
  <si>
    <t>18.1. Казачинское муниципальное образование</t>
  </si>
  <si>
    <t>18.2. Магистральнинское муниципальное образование</t>
  </si>
  <si>
    <t>18.3.   Ульканское городское муниципальное образование</t>
  </si>
  <si>
    <t>19. Муниципальное образование "Качугский район"</t>
  </si>
  <si>
    <t>19.1. Качугское муниципальное образование</t>
  </si>
  <si>
    <t>20. Киренское районное муниципальное образование</t>
  </si>
  <si>
    <t>20.1. Алексеевское муниципальное образование</t>
  </si>
  <si>
    <t>20.2. Киренское муниципальное образование</t>
  </si>
  <si>
    <t>21. Муниципальное образование "Куйтунский район"</t>
  </si>
  <si>
    <t>21.1. Куйтунское муниципальное образование</t>
  </si>
  <si>
    <t>21.2. Карымское муниципальное образование</t>
  </si>
  <si>
    <t>22. Муниципальное образование "Мамско-Чуйский район"</t>
  </si>
  <si>
    <t>22.1. Мамское муниципальное образование</t>
  </si>
  <si>
    <t>23. Муниципальное образование «Нижнеилимский район»</t>
  </si>
  <si>
    <t>23.1. Муниципальное образование «Железногорск-Илимское городское поселение»</t>
  </si>
  <si>
    <t>23.2. Новоигирминское городское поселение</t>
  </si>
  <si>
    <t>23.3. Янгелевское муниципальное образование</t>
  </si>
  <si>
    <t>24. Муниципальное образование «Нижнеудинский район»</t>
  </si>
  <si>
    <t>24.1. Алзамайское муниципальное образование</t>
  </si>
  <si>
    <t>24.2. Нижнеудинское муниципальное образование</t>
  </si>
  <si>
    <t>25. Муниципальное образование "Нукутский район"</t>
  </si>
  <si>
    <t>25.1. Муниципальное образование "Нувонукутское"</t>
  </si>
  <si>
    <t>26. Ольхонское районное муниципальное образование</t>
  </si>
  <si>
    <t>26.1. Еланцинское муниципальное образование</t>
  </si>
  <si>
    <t>26.2. Хужирское муниципальное образование</t>
  </si>
  <si>
    <t>27. Муниципальное образование "Осинские район"</t>
  </si>
  <si>
    <t>28. Муниципальное образование «Слюдянский район»</t>
  </si>
  <si>
    <t xml:space="preserve">28.1. Байкальское муниципальное образование </t>
  </si>
  <si>
    <t>28.2. Слюдянское мунициальное образование</t>
  </si>
  <si>
    <t>29. Муниципальное образование «Тайшетский район»</t>
  </si>
  <si>
    <t>29.1. «Бирюсинское городское поселение»</t>
  </si>
  <si>
    <t>29.2. Новобирюсинское муниципальное образование</t>
  </si>
  <si>
    <t>29.3. «Тайшетское городское поселение»</t>
  </si>
  <si>
    <t>30. Муниципальное образование "Тулунский район"</t>
  </si>
  <si>
    <t>30.1. Азейское муниципальное образование</t>
  </si>
  <si>
    <t>31. Усольское районное муниципальное образование</t>
  </si>
  <si>
    <t>31.1. Железнодорожное муниципальное образование</t>
  </si>
  <si>
    <t>31.2. Мишелевское муниципальное образование</t>
  </si>
  <si>
    <t>31.3. Новомальтинское муниципальное образование</t>
  </si>
  <si>
    <t>32. Муниципальное образование "Усть-Илимский район"</t>
  </si>
  <si>
    <t>32.2. Тубинское муниципальное образование</t>
  </si>
  <si>
    <t>33. Усть-Кутское муниципальное образование, муниципальный район</t>
  </si>
  <si>
    <t>33.1. Усть-Кутское муниципальное образование (городское поселение)</t>
  </si>
  <si>
    <t>34. Муниципальное образование "Усть-Удинский район"</t>
  </si>
  <si>
    <t>34.1. Усть-Удинское муниципальное образование</t>
  </si>
  <si>
    <t>35. Черемховское районное муниципальное образование</t>
  </si>
  <si>
    <t>35.1. Михайловское муниципальное образование</t>
  </si>
  <si>
    <t>36. Чунское районное муниципальное образование</t>
  </si>
  <si>
    <t>36.1. Лесогороское муниципальное образование</t>
  </si>
  <si>
    <t>36.2. Чунское муниципальное образование</t>
  </si>
  <si>
    <t>37. Шелеховский муниципальный район</t>
  </si>
  <si>
    <t>37.1. город Шелехов</t>
  </si>
  <si>
    <t>г. Нижнеудинск, Краснопролетарская ул., д. 31 (ОКН) (исключен из РП)</t>
  </si>
  <si>
    <t>г. Иркутск, Грязнова ул., д. 13 (ОКН) (исключен из РП)</t>
  </si>
  <si>
    <t>г. Иркутск, Дзержинского ул., д. 14 (ОКН) (исключен из РП)</t>
  </si>
  <si>
    <t>г. Иркутск, Свердлова ул., д. 25 (ОКН) (исключен из РП)</t>
  </si>
  <si>
    <t>г. Иркутск, Сурикова ул., д. 13 (ОКН) (исключен из РП)</t>
  </si>
  <si>
    <t>г. Иркутск, Сурикова ул., д. 24 (ОКН) (исключен из РП)</t>
  </si>
  <si>
    <t>г. Железногорск-Илимский, 1-й кв-л., д. 23 (исключен из РП)</t>
  </si>
  <si>
    <t>п. Качуг, Маяковского ул., д. 22 (исключен из РП)</t>
  </si>
  <si>
    <t>п. Новомальтинск, 2-й кв-л., д. 16 (исключен из РП)</t>
  </si>
  <si>
    <t>п. Новомальтинск, 2-й кв-л., д. 17 (исключен из РП)</t>
  </si>
  <si>
    <t>г. Усолье-Сибирское, Шевченко ул., д. 18 (исключен из РП)</t>
  </si>
  <si>
    <t>г. Иркутск, МОПРА пер., д. 6 (исключен из РП)</t>
  </si>
  <si>
    <t>г. Бодайбо, Иркутская ул., д. 6 (исключен из РП)</t>
  </si>
  <si>
    <t>с. Никольск, Комсомольская пл., д. 1 (исключен из РП)</t>
  </si>
  <si>
    <t>с. Никольск, Комсомольская пл., д. 2 (исключен из РП)</t>
  </si>
  <si>
    <t>с. Никольск, Комсомольская пл., д. 3 (исключен из РП)</t>
  </si>
  <si>
    <t>п. Железнодорожный, Волкова ул., д. 17 (исключен из РП)</t>
  </si>
  <si>
    <t>А.Н. Никитин</t>
  </si>
  <si>
    <t>г. Байкальск, 1-й кв-л., д. 32 (исключен из РП)</t>
  </si>
  <si>
    <t>г. Байкальск, 2-й кв-л., д. 34 (исключен из РП)</t>
  </si>
  <si>
    <t>г. Байкальск, Советская ул., д. 1 (исключен из РП)</t>
  </si>
  <si>
    <t>г. Байкальск, Советская ул., д. 5 (исключен из РП)</t>
  </si>
  <si>
    <t>г. Байкальск, Железнодорожная ул., д. 17 (исключен из РП)</t>
  </si>
  <si>
    <t>г. Железногорск-Илимский, 2-й кв-л., д. 29 (исключен из РП)</t>
  </si>
  <si>
    <t>г. Железногорск-Илимский, 2-й кв-л., д. 43 (исключен из РП)</t>
  </si>
  <si>
    <t>г. Железногорск-Илимский, 2-й кв-л., д. 30 (исключен из РП)</t>
  </si>
  <si>
    <t>с. Мамоны, Советская 3-я ул., д. 29 (исключен из РП)</t>
  </si>
  <si>
    <t>с. Мамоны, Центральная ул., д. 5 (исключен из РП)</t>
  </si>
  <si>
    <t>рп. Хужир, Лесная ул., д. 13 (исключен из РП)</t>
  </si>
  <si>
    <t>рп. Хужир, Лесная ул., д. 7 (исключен из РП)</t>
  </si>
  <si>
    <t>г. Иркутск, Академика Образцова ул., д. 8 (исключен из РП)</t>
  </si>
  <si>
    <t>г. Иркутск, Ледовского ул., д. 8 (исключен из РП)</t>
  </si>
  <si>
    <t>г. Железногорск-Илимский, 1-й кв-л., д. 92 (исключен из РП)</t>
  </si>
  <si>
    <t>г. Железногорск-Илимский, 2-й кв-л., д. 41 (исключен из РП)</t>
  </si>
  <si>
    <t>г. Железногорск-Илимский, 2-й кв-л., д. 49 (исключен из РП)</t>
  </si>
  <si>
    <t>г. Иркутск, Пролетарская ул., д. 3 (ОКН)</t>
  </si>
  <si>
    <t>рп. Чунский, 50 лет Октября ул., д. 24А (исключен из РП)</t>
  </si>
  <si>
    <t>п. Кутулик, А кв-л., д. 2 (исключен из РП)</t>
  </si>
  <si>
    <t>п. Новонукутский, Ленина ул., д. 23 (исключен из РП)</t>
  </si>
  <si>
    <t>п. Усть-Ордынский, Ленина ул., д. 8А</t>
  </si>
  <si>
    <t>г. Братск, Баркова ул., д. 13</t>
  </si>
  <si>
    <t>г. Братск, Баркова ул., д. 19</t>
  </si>
  <si>
    <t>г. Братск, Баркова ул., д. 23</t>
  </si>
  <si>
    <t>г. Братск, Депутатская ул., д. 17</t>
  </si>
  <si>
    <t>г. Братск, Комсомольская ул., д. 69А</t>
  </si>
  <si>
    <t>г. Братск, Комсомольская ул., д. 69Б</t>
  </si>
  <si>
    <t>г. Братск, Комсомольская ул., д. 81</t>
  </si>
  <si>
    <t>г. Братск, Крупской ул., д. 13</t>
  </si>
  <si>
    <t>г. Братск, Курчатова ул., д. 50</t>
  </si>
  <si>
    <t>г. Братск, Обручева ул., д. 27</t>
  </si>
  <si>
    <t>г. Братск, Рябикова ул., д. 55</t>
  </si>
  <si>
    <t>г. Братск, Советская ул., д. 2</t>
  </si>
  <si>
    <t>г. Братск, Советская ул., д. 22</t>
  </si>
  <si>
    <t>г. Братск, Советская ул., д. 28</t>
  </si>
  <si>
    <t>г. Братск, Советская ул., д. 6</t>
  </si>
  <si>
    <t>г. Братск, Энгельса ул., д. 23</t>
  </si>
  <si>
    <t>г. Иркутск, Загоскина ул., д. 9</t>
  </si>
  <si>
    <t>г. Иркутск, Розы Люксембург ул., д. 309</t>
  </si>
  <si>
    <t>г. Иркутск, Розы Люксембург ул., д. 5</t>
  </si>
  <si>
    <t>г. Усолье-Сибирское, Интернациональная ул., д. 50</t>
  </si>
  <si>
    <t>г. Усолье-Сибирское, Ленина ул., д. 97</t>
  </si>
  <si>
    <t>г. Усолье-Сибирское, Луначарского ул., д. 27</t>
  </si>
  <si>
    <t>г. Усолье-Сибирское, Луначарского ул., д. 45</t>
  </si>
  <si>
    <t>г. Усолье-Сибирское, Розы Люксембург ул., д. 6</t>
  </si>
  <si>
    <t>г. Усть-Илимск, Георгия Димитрова ул., д. 26</t>
  </si>
  <si>
    <t>г. Усть-Илимск, Героев Труда ул., д. 33</t>
  </si>
  <si>
    <t>г. Усть-Илимск, Героев Труда ул., д. 35</t>
  </si>
  <si>
    <t>г. Усть-Илимск, Героев Труда ул., д. 41</t>
  </si>
  <si>
    <t>г. Усть-Илимск, Героев Труда ул., д. 43</t>
  </si>
  <si>
    <t>г. Усть-Илимск, Героев Труда ул., д. 45</t>
  </si>
  <si>
    <t>г. Усть-Илимск, Героев Труда ул., д. 3</t>
  </si>
  <si>
    <t>г. Усть-Илимск, Наймушина ул., д. 10А</t>
  </si>
  <si>
    <t>г. Усть-Илимск, Энтузиастов ул., д. 17</t>
  </si>
  <si>
    <t>г. Ангарск, 88-й кв-л., д. 14</t>
  </si>
  <si>
    <t>Итого по Иркутской области:</t>
  </si>
  <si>
    <t>г. Железногорск-Илимский, 2-й кв-л., д. 50 (исключен из РП)</t>
  </si>
  <si>
    <t>г. Иркутск, Пионерский пер., д. 1А (ОКН) (исключен из РП)</t>
  </si>
  <si>
    <t>Министр жилищной политики и энергетики Иркутской области</t>
  </si>
  <si>
    <t>г. Бирюсинск, Советская ул., д. 21</t>
  </si>
  <si>
    <t>г. Усолье-Сибирское, Серегина проезд, д. 14</t>
  </si>
  <si>
    <t>г. Усолье-Сибирское, Серегина проезд, д. 16</t>
  </si>
  <si>
    <t>г. Усолье-Сибирское, Серегина проезд, д. 18</t>
  </si>
  <si>
    <t>г. Усолье-Сибирское, Серегина проезд, д. 28</t>
  </si>
  <si>
    <t>г. Усолье-Сибирское, Серегина проезд, д. 32</t>
  </si>
  <si>
    <t>г. Усолье-Сибирское, Серегина проезд, д. 2</t>
  </si>
  <si>
    <t>г. Усолье-Сибирское, Серегина проезд, д. 8</t>
  </si>
  <si>
    <t>г. Иркутск, Нестерова ул., д. 20 (исключен из РП)</t>
  </si>
  <si>
    <t>г. Тулун, Горького ул., д. 4 (исключен из РП)</t>
  </si>
  <si>
    <t>г. Тулун, Жданова ул., д. 1 (исключен из РП)</t>
  </si>
  <si>
    <t>г. Вихоревка, Октябрьская ул., д. 15 (исключен из РП)</t>
  </si>
  <si>
    <t>рп. Жигалово, Советская ул., д. 92 (исключен из РП)</t>
  </si>
  <si>
    <t>рп. Жигалово, Советская ул., д. 94 (исключен из РП)</t>
  </si>
  <si>
    <t>п. Новонукутский, Ленина ул., д. 29 (исключен из РП)</t>
  </si>
  <si>
    <t>п. Железнодорожный, Волкова ул., д. 19 (исключен из РП)</t>
  </si>
  <si>
    <t>п. Железнодорожный, Волкова ул., д. 21 (исключен из РП)</t>
  </si>
  <si>
    <t>г. Нижнеудинск, Кржижановского ул., д. 8 (исключен из РП)</t>
  </si>
  <si>
    <t xml:space="preserve"> г. Саянск, ул. Промбаза, д. 2 * (исключен из РП)</t>
  </si>
  <si>
    <t>г. Нижнеудинск, Советская ул., д. 47* (исключен из РП)</t>
  </si>
  <si>
    <t>г. Иркутск, Маяковского ул., д. 35 (исключен из РП)</t>
  </si>
  <si>
    <t>г. Киренск, Советская ул., д. 40 (ОКН) (исключен из РП)</t>
  </si>
  <si>
    <t>г. Нижнеудинск, Масловского ул., д. 76 (исключен из РП)</t>
  </si>
  <si>
    <t>рп. Чунский, 50 лет Октября ул., д. 21А (исключен из РП)</t>
  </si>
  <si>
    <t>рп. Чунский, 50 лет Октября ул., д. 22 (исключен из РП)</t>
  </si>
  <si>
    <t>рп. Чунский, 50 лет Октября ул., д. 7 (исключен из РП)</t>
  </si>
  <si>
    <t>рп. Чунский, 50 лет Октября ул., д. 8 (исключен из РП)</t>
  </si>
  <si>
    <t>г. Иркутск, Западный пер., д. 11 (исключен из РП)</t>
  </si>
  <si>
    <t>г. Тулун, Стекольный пер., д. 40 (исключен из РП)</t>
  </si>
  <si>
    <t>г. Черемхово, Володарского ул., д. 6 (исключен из РП)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</si>
</sst>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2"/>
      <name val="Times New Roman"/>
      <family val="1"/>
      <charset val="204"/>
    </font>
    <font>
      <sz val="2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4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indexed="81"/>
      <name val="Tahoma"/>
      <family val="2"/>
      <charset val="204"/>
    </font>
    <font>
      <sz val="36"/>
      <name val="Calibri"/>
      <family val="2"/>
      <charset val="204"/>
      <scheme val="minor"/>
    </font>
    <font>
      <sz val="36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72"/>
      <color indexed="81"/>
      <name val="Tahoma"/>
      <family val="2"/>
      <charset val="204"/>
    </font>
    <font>
      <sz val="28"/>
      <color indexed="81"/>
      <name val="Tahoma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1" fillId="0" borderId="0"/>
    <xf numFmtId="0" fontId="15" fillId="0" borderId="0"/>
    <xf numFmtId="165" fontId="18" fillId="0" borderId="0" applyFont="0" applyFill="0" applyBorder="0" applyAlignment="0" applyProtection="0"/>
  </cellStyleXfs>
  <cellXfs count="70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shrinkToFit="1"/>
    </xf>
    <xf numFmtId="1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shrinkToFit="1"/>
    </xf>
    <xf numFmtId="1" fontId="10" fillId="0" borderId="0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" fontId="10" fillId="0" borderId="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/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6" fillId="0" borderId="0" xfId="0" applyNumberFormat="1" applyFont="1" applyFill="1" applyBorder="1" applyAlignment="1">
      <alignment horizontal="center" vertical="center" shrinkToFit="1"/>
    </xf>
    <xf numFmtId="4" fontId="1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/>
    <xf numFmtId="4" fontId="9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shrinkToFi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1" fontId="10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089"/>
  <sheetViews>
    <sheetView tabSelected="1" view="pageBreakPreview" zoomScale="25" zoomScaleNormal="30" zoomScaleSheetLayoutView="25" zoomScalePageLayoutView="20" workbookViewId="0">
      <pane xSplit="2" ySplit="2" topLeftCell="C2041" activePane="bottomRight" state="frozen"/>
      <selection pane="topRight" activeCell="C1" sqref="C1"/>
      <selection pane="bottomLeft" activeCell="A3" sqref="A3"/>
      <selection pane="bottomRight" activeCell="D2083" sqref="D2083"/>
    </sheetView>
  </sheetViews>
  <sheetFormatPr defaultRowHeight="15" x14ac:dyDescent="0.25"/>
  <cols>
    <col min="1" max="1" width="16.5703125" style="12" customWidth="1"/>
    <col min="2" max="2" width="123.5703125" style="12" customWidth="1"/>
    <col min="3" max="3" width="22.85546875" style="12" customWidth="1"/>
    <col min="4" max="5" width="42.28515625" style="12" customWidth="1"/>
    <col min="6" max="6" width="40.42578125" style="50" customWidth="1"/>
    <col min="7" max="7" width="38.5703125" style="12" customWidth="1"/>
    <col min="8" max="8" width="37.28515625" style="12" customWidth="1"/>
    <col min="9" max="10" width="35" style="12" customWidth="1"/>
    <col min="11" max="12" width="40" style="12" customWidth="1"/>
    <col min="13" max="13" width="38.140625" style="12" customWidth="1"/>
    <col min="14" max="14" width="62.140625" style="12" customWidth="1"/>
    <col min="15" max="15" width="40.28515625" style="12" customWidth="1"/>
    <col min="16" max="16" width="42.28515625" style="12" customWidth="1"/>
    <col min="17" max="17" width="38.7109375" style="12" customWidth="1"/>
    <col min="18" max="18" width="36.5703125" style="12" customWidth="1"/>
    <col min="19" max="19" width="37.7109375" style="12" customWidth="1"/>
    <col min="20" max="20" width="40.28515625" style="12" customWidth="1"/>
    <col min="21" max="21" width="39.140625" style="12" customWidth="1"/>
    <col min="22" max="22" width="41" style="12" customWidth="1"/>
    <col min="23" max="23" width="41.85546875" style="12" customWidth="1"/>
    <col min="24" max="16384" width="9.140625" style="12"/>
  </cols>
  <sheetData>
    <row r="1" spans="1:23" ht="105" customHeight="1" x14ac:dyDescent="0.5">
      <c r="A1" s="68" t="s">
        <v>303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3" ht="409.5" x14ac:dyDescent="0.25">
      <c r="A2" s="13" t="s">
        <v>1468</v>
      </c>
      <c r="B2" s="14" t="s">
        <v>1469</v>
      </c>
      <c r="C2" s="14" t="s">
        <v>1470</v>
      </c>
      <c r="D2" s="14" t="s">
        <v>1471</v>
      </c>
      <c r="E2" s="14" t="s">
        <v>1472</v>
      </c>
      <c r="F2" s="14" t="s">
        <v>1473</v>
      </c>
      <c r="G2" s="14" t="s">
        <v>1474</v>
      </c>
      <c r="H2" s="14" t="s">
        <v>1475</v>
      </c>
      <c r="I2" s="14" t="s">
        <v>1529</v>
      </c>
      <c r="J2" s="14" t="s">
        <v>1476</v>
      </c>
      <c r="K2" s="14" t="s">
        <v>1477</v>
      </c>
      <c r="L2" s="14" t="s">
        <v>1478</v>
      </c>
      <c r="M2" s="14" t="s">
        <v>1498</v>
      </c>
      <c r="N2" s="14" t="s">
        <v>1479</v>
      </c>
      <c r="O2" s="14" t="s">
        <v>1480</v>
      </c>
      <c r="P2" s="14" t="s">
        <v>1481</v>
      </c>
      <c r="Q2" s="14" t="s">
        <v>1482</v>
      </c>
      <c r="R2" s="14" t="s">
        <v>1483</v>
      </c>
      <c r="S2" s="14" t="s">
        <v>1484</v>
      </c>
      <c r="T2" s="14" t="s">
        <v>1485</v>
      </c>
      <c r="U2" s="14" t="s">
        <v>1486</v>
      </c>
      <c r="V2" s="14" t="s">
        <v>1487</v>
      </c>
      <c r="W2" s="14" t="s">
        <v>1488</v>
      </c>
    </row>
    <row r="3" spans="1:23" ht="35.25" customHeight="1" x14ac:dyDescent="0.2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7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15">
        <v>12</v>
      </c>
      <c r="M3" s="15">
        <v>13</v>
      </c>
      <c r="N3" s="15">
        <v>14</v>
      </c>
      <c r="O3" s="15">
        <v>15</v>
      </c>
      <c r="P3" s="15">
        <v>16</v>
      </c>
      <c r="Q3" s="15">
        <v>17</v>
      </c>
      <c r="R3" s="15">
        <v>18</v>
      </c>
      <c r="S3" s="15">
        <v>19</v>
      </c>
      <c r="T3" s="15">
        <v>20</v>
      </c>
      <c r="U3" s="15">
        <v>21</v>
      </c>
      <c r="V3" s="15">
        <v>22</v>
      </c>
      <c r="W3" s="4">
        <v>23</v>
      </c>
    </row>
    <row r="4" spans="1:23" ht="34.5" customHeight="1" x14ac:dyDescent="0.25">
      <c r="A4" s="51" t="s">
        <v>1462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54"/>
    </row>
    <row r="5" spans="1:23" s="16" customFormat="1" ht="63.75" customHeight="1" x14ac:dyDescent="0.5">
      <c r="A5" s="56" t="s">
        <v>290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16" customFormat="1" ht="41.25" customHeight="1" x14ac:dyDescent="0.5">
      <c r="A6" s="4">
        <v>1</v>
      </c>
      <c r="B6" s="2" t="s">
        <v>0</v>
      </c>
      <c r="C6" s="2">
        <v>40460</v>
      </c>
      <c r="D6" s="1">
        <f t="shared" ref="D6:D46" si="0">E6+W6</f>
        <v>392896.22</v>
      </c>
      <c r="E6" s="1">
        <f>SUM(F6:V6)</f>
        <v>392896.22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279399.09999999998</v>
      </c>
      <c r="U6" s="1">
        <v>0</v>
      </c>
      <c r="V6" s="1">
        <v>113497.12</v>
      </c>
      <c r="W6" s="1">
        <v>0</v>
      </c>
    </row>
    <row r="7" spans="1:23" s="16" customFormat="1" ht="35.25" customHeight="1" x14ac:dyDescent="0.5">
      <c r="A7" s="4">
        <f t="shared" ref="A7:A46" si="1">A6+1</f>
        <v>2</v>
      </c>
      <c r="B7" s="8" t="s">
        <v>1</v>
      </c>
      <c r="C7" s="2">
        <v>40581</v>
      </c>
      <c r="D7" s="1">
        <f t="shared" si="0"/>
        <v>320243.04000000004</v>
      </c>
      <c r="E7" s="1">
        <f t="shared" ref="E7:E46" si="2">SUM(F7:V7)</f>
        <v>320243.04000000004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222270.7</v>
      </c>
      <c r="U7" s="1">
        <v>0</v>
      </c>
      <c r="V7" s="1">
        <v>97972.34</v>
      </c>
      <c r="W7" s="1">
        <v>0</v>
      </c>
    </row>
    <row r="8" spans="1:23" s="16" customFormat="1" ht="35.25" customHeight="1" x14ac:dyDescent="0.5">
      <c r="A8" s="4">
        <f t="shared" si="1"/>
        <v>3</v>
      </c>
      <c r="B8" s="8" t="s">
        <v>2</v>
      </c>
      <c r="C8" s="2">
        <v>39591</v>
      </c>
      <c r="D8" s="1">
        <f t="shared" si="0"/>
        <v>4326873.03</v>
      </c>
      <c r="E8" s="1">
        <f t="shared" si="2"/>
        <v>4235302.1000000006</v>
      </c>
      <c r="F8" s="1">
        <v>0</v>
      </c>
      <c r="G8" s="1">
        <v>2476708.6800000002</v>
      </c>
      <c r="H8" s="1">
        <v>0</v>
      </c>
      <c r="I8" s="1">
        <v>405593.98</v>
      </c>
      <c r="J8" s="1">
        <v>418192.94</v>
      </c>
      <c r="K8" s="1">
        <v>844032.12</v>
      </c>
      <c r="L8" s="1">
        <v>0</v>
      </c>
      <c r="M8" s="1">
        <v>0</v>
      </c>
      <c r="N8" s="1">
        <v>0</v>
      </c>
      <c r="O8" s="1">
        <v>90774.38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91570.93</v>
      </c>
    </row>
    <row r="9" spans="1:23" s="16" customFormat="1" ht="35.25" customHeight="1" x14ac:dyDescent="0.5">
      <c r="A9" s="4">
        <f t="shared" si="1"/>
        <v>4</v>
      </c>
      <c r="B9" s="2" t="s">
        <v>3</v>
      </c>
      <c r="C9" s="2">
        <v>39617</v>
      </c>
      <c r="D9" s="1">
        <f t="shared" si="0"/>
        <v>8505936.7100000009</v>
      </c>
      <c r="E9" s="1">
        <f t="shared" si="2"/>
        <v>8382398.5200000005</v>
      </c>
      <c r="F9" s="1">
        <v>0</v>
      </c>
      <c r="G9" s="1">
        <v>1735839.11</v>
      </c>
      <c r="H9" s="1">
        <v>0</v>
      </c>
      <c r="I9" s="1">
        <v>231978.68</v>
      </c>
      <c r="J9" s="1">
        <v>191820.74</v>
      </c>
      <c r="K9" s="1">
        <v>212177.09</v>
      </c>
      <c r="L9" s="1">
        <v>0</v>
      </c>
      <c r="M9" s="1">
        <v>0</v>
      </c>
      <c r="N9" s="1">
        <v>2390703.19</v>
      </c>
      <c r="O9" s="1">
        <v>798903.29</v>
      </c>
      <c r="P9" s="1">
        <v>2503472.19</v>
      </c>
      <c r="Q9" s="1">
        <v>0</v>
      </c>
      <c r="R9" s="1">
        <v>0</v>
      </c>
      <c r="S9" s="1">
        <v>0</v>
      </c>
      <c r="T9" s="1">
        <v>126334.34</v>
      </c>
      <c r="U9" s="1">
        <v>191169.89</v>
      </c>
      <c r="V9" s="1">
        <v>0</v>
      </c>
      <c r="W9" s="1">
        <v>123538.19</v>
      </c>
    </row>
    <row r="10" spans="1:23" s="16" customFormat="1" ht="35.25" customHeight="1" x14ac:dyDescent="0.5">
      <c r="A10" s="4">
        <f t="shared" si="1"/>
        <v>5</v>
      </c>
      <c r="B10" s="2" t="s">
        <v>4</v>
      </c>
      <c r="C10" s="2">
        <v>39619</v>
      </c>
      <c r="D10" s="1">
        <f t="shared" si="0"/>
        <v>10932648.52</v>
      </c>
      <c r="E10" s="1">
        <f t="shared" si="2"/>
        <v>10772266.699999999</v>
      </c>
      <c r="F10" s="1">
        <v>0</v>
      </c>
      <c r="G10" s="1">
        <v>2326658.0499999998</v>
      </c>
      <c r="H10" s="1">
        <v>0</v>
      </c>
      <c r="I10" s="1">
        <v>185277.98</v>
      </c>
      <c r="J10" s="1">
        <v>212789.61</v>
      </c>
      <c r="K10" s="1">
        <v>207476.26</v>
      </c>
      <c r="L10" s="1">
        <v>0</v>
      </c>
      <c r="M10" s="1">
        <v>0</v>
      </c>
      <c r="N10" s="1">
        <v>2758101.37</v>
      </c>
      <c r="O10" s="1">
        <v>650158.04</v>
      </c>
      <c r="P10" s="1">
        <v>4083674.45</v>
      </c>
      <c r="Q10" s="1">
        <v>0</v>
      </c>
      <c r="R10" s="1">
        <v>0</v>
      </c>
      <c r="S10" s="1">
        <v>0</v>
      </c>
      <c r="T10" s="1">
        <v>106420.66</v>
      </c>
      <c r="U10" s="1">
        <v>241710.28</v>
      </c>
      <c r="V10" s="1">
        <v>0</v>
      </c>
      <c r="W10" s="1">
        <v>160381.82</v>
      </c>
    </row>
    <row r="11" spans="1:23" s="16" customFormat="1" ht="35.25" customHeight="1" x14ac:dyDescent="0.5">
      <c r="A11" s="4">
        <f t="shared" si="1"/>
        <v>6</v>
      </c>
      <c r="B11" s="8" t="s">
        <v>5</v>
      </c>
      <c r="C11" s="2">
        <v>39512</v>
      </c>
      <c r="D11" s="1">
        <f t="shared" si="0"/>
        <v>5490713.3899999987</v>
      </c>
      <c r="E11" s="1">
        <f t="shared" si="2"/>
        <v>5422974.3399999989</v>
      </c>
      <c r="F11" s="1">
        <v>597247.56000000006</v>
      </c>
      <c r="G11" s="1">
        <v>913284.08</v>
      </c>
      <c r="H11" s="1">
        <v>0</v>
      </c>
      <c r="I11" s="1">
        <v>100332.32</v>
      </c>
      <c r="J11" s="1">
        <v>100485.33</v>
      </c>
      <c r="K11" s="1">
        <v>0</v>
      </c>
      <c r="L11" s="1">
        <v>0</v>
      </c>
      <c r="M11" s="1">
        <v>0</v>
      </c>
      <c r="N11" s="1">
        <v>528871.57999999996</v>
      </c>
      <c r="O11" s="1">
        <v>605271.97</v>
      </c>
      <c r="P11" s="1">
        <v>2548116.69</v>
      </c>
      <c r="Q11" s="1">
        <v>0</v>
      </c>
      <c r="R11" s="1">
        <v>0</v>
      </c>
      <c r="S11" s="1">
        <v>0</v>
      </c>
      <c r="T11" s="1">
        <v>29364.81</v>
      </c>
      <c r="U11" s="1">
        <v>0</v>
      </c>
      <c r="V11" s="1">
        <v>0</v>
      </c>
      <c r="W11" s="1">
        <v>67739.049999999988</v>
      </c>
    </row>
    <row r="12" spans="1:23" s="16" customFormat="1" ht="35.25" customHeight="1" x14ac:dyDescent="0.5">
      <c r="A12" s="4">
        <f t="shared" si="1"/>
        <v>7</v>
      </c>
      <c r="B12" s="2" t="s">
        <v>6</v>
      </c>
      <c r="C12" s="2">
        <v>39656</v>
      </c>
      <c r="D12" s="1">
        <f t="shared" si="0"/>
        <v>65977.03</v>
      </c>
      <c r="E12" s="1">
        <f t="shared" si="2"/>
        <v>58612.23</v>
      </c>
      <c r="F12" s="1">
        <v>0</v>
      </c>
      <c r="G12" s="1">
        <v>0</v>
      </c>
      <c r="H12" s="1">
        <v>58612.23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7364.8</v>
      </c>
    </row>
    <row r="13" spans="1:23" s="16" customFormat="1" ht="35.25" customHeight="1" x14ac:dyDescent="0.5">
      <c r="A13" s="4">
        <f t="shared" si="1"/>
        <v>8</v>
      </c>
      <c r="B13" s="2" t="s">
        <v>7</v>
      </c>
      <c r="C13" s="2">
        <v>39578</v>
      </c>
      <c r="D13" s="1">
        <f t="shared" si="0"/>
        <v>75324.34</v>
      </c>
      <c r="E13" s="1">
        <f t="shared" si="2"/>
        <v>65406.94</v>
      </c>
      <c r="F13" s="1">
        <v>0</v>
      </c>
      <c r="G13" s="1">
        <v>0</v>
      </c>
      <c r="H13" s="1">
        <v>65406.94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9917.4</v>
      </c>
    </row>
    <row r="14" spans="1:23" s="16" customFormat="1" ht="35.25" customHeight="1" x14ac:dyDescent="0.5">
      <c r="A14" s="4">
        <f t="shared" si="1"/>
        <v>9</v>
      </c>
      <c r="B14" s="8" t="s">
        <v>8</v>
      </c>
      <c r="C14" s="2">
        <v>39612</v>
      </c>
      <c r="D14" s="1">
        <f t="shared" si="0"/>
        <v>59425</v>
      </c>
      <c r="E14" s="1">
        <f t="shared" si="2"/>
        <v>52060.2</v>
      </c>
      <c r="F14" s="1">
        <v>0</v>
      </c>
      <c r="G14" s="1">
        <v>0</v>
      </c>
      <c r="H14" s="1">
        <v>52060.2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7364.8</v>
      </c>
    </row>
    <row r="15" spans="1:23" s="16" customFormat="1" ht="35.25" customHeight="1" x14ac:dyDescent="0.5">
      <c r="A15" s="4">
        <f t="shared" si="1"/>
        <v>10</v>
      </c>
      <c r="B15" s="2" t="s">
        <v>9</v>
      </c>
      <c r="C15" s="2">
        <v>39623</v>
      </c>
      <c r="D15" s="1">
        <f t="shared" si="0"/>
        <v>6880180.0800000001</v>
      </c>
      <c r="E15" s="1">
        <f t="shared" si="2"/>
        <v>6789100.5099999998</v>
      </c>
      <c r="F15" s="1">
        <v>564480.14</v>
      </c>
      <c r="G15" s="1">
        <v>1721376.5699999998</v>
      </c>
      <c r="H15" s="1">
        <v>0</v>
      </c>
      <c r="I15" s="1">
        <v>98672.47</v>
      </c>
      <c r="J15" s="1">
        <v>129112.61</v>
      </c>
      <c r="K15" s="1">
        <v>134514.68</v>
      </c>
      <c r="L15" s="1">
        <v>0</v>
      </c>
      <c r="M15" s="1">
        <v>0</v>
      </c>
      <c r="N15" s="1">
        <v>641124.48</v>
      </c>
      <c r="O15" s="1">
        <v>294020.69</v>
      </c>
      <c r="P15" s="1">
        <v>3127675.05</v>
      </c>
      <c r="Q15" s="1">
        <v>0</v>
      </c>
      <c r="R15" s="1">
        <v>0</v>
      </c>
      <c r="S15" s="1">
        <v>0</v>
      </c>
      <c r="T15" s="1">
        <v>78123.820000000007</v>
      </c>
      <c r="U15" s="1">
        <v>0</v>
      </c>
      <c r="V15" s="1">
        <v>0</v>
      </c>
      <c r="W15" s="1">
        <v>91079.569999999992</v>
      </c>
    </row>
    <row r="16" spans="1:23" s="16" customFormat="1" ht="35.25" customHeight="1" x14ac:dyDescent="0.5">
      <c r="A16" s="4">
        <f t="shared" si="1"/>
        <v>11</v>
      </c>
      <c r="B16" s="2" t="s">
        <v>10</v>
      </c>
      <c r="C16" s="2">
        <v>39709</v>
      </c>
      <c r="D16" s="1">
        <f t="shared" si="0"/>
        <v>5844431.0300000003</v>
      </c>
      <c r="E16" s="1">
        <f t="shared" si="2"/>
        <v>5805898.3600000003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5805898.3600000003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38532.67</v>
      </c>
    </row>
    <row r="17" spans="1:23" s="16" customFormat="1" ht="35.25" customHeight="1" x14ac:dyDescent="0.5">
      <c r="A17" s="4">
        <f t="shared" si="1"/>
        <v>12</v>
      </c>
      <c r="B17" s="2" t="s">
        <v>11</v>
      </c>
      <c r="C17" s="2">
        <v>40024</v>
      </c>
      <c r="D17" s="1">
        <f t="shared" si="0"/>
        <v>2407664.2400000002</v>
      </c>
      <c r="E17" s="1">
        <f t="shared" si="2"/>
        <v>2368234.9700000002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2368234.9700000002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39429.269999999997</v>
      </c>
    </row>
    <row r="18" spans="1:23" s="16" customFormat="1" ht="35.25" customHeight="1" x14ac:dyDescent="0.5">
      <c r="A18" s="4">
        <f t="shared" si="1"/>
        <v>13</v>
      </c>
      <c r="B18" s="2" t="s">
        <v>12</v>
      </c>
      <c r="C18" s="2">
        <v>40032</v>
      </c>
      <c r="D18" s="1">
        <f t="shared" si="0"/>
        <v>806086.54</v>
      </c>
      <c r="E18" s="1">
        <f t="shared" si="2"/>
        <v>806086.54</v>
      </c>
      <c r="F18" s="1">
        <v>806086.54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</row>
    <row r="19" spans="1:23" s="16" customFormat="1" ht="35.25" customHeight="1" x14ac:dyDescent="0.5">
      <c r="A19" s="4">
        <f t="shared" si="1"/>
        <v>14</v>
      </c>
      <c r="B19" s="8" t="s">
        <v>13</v>
      </c>
      <c r="C19" s="2">
        <v>39369</v>
      </c>
      <c r="D19" s="1">
        <f t="shared" si="0"/>
        <v>645655.52</v>
      </c>
      <c r="E19" s="1">
        <f t="shared" si="2"/>
        <v>638356.02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638356.02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7299.5</v>
      </c>
    </row>
    <row r="20" spans="1:23" s="16" customFormat="1" ht="35.25" customHeight="1" x14ac:dyDescent="0.5">
      <c r="A20" s="4">
        <f t="shared" si="1"/>
        <v>15</v>
      </c>
      <c r="B20" s="5" t="s">
        <v>14</v>
      </c>
      <c r="C20" s="2">
        <v>40218</v>
      </c>
      <c r="D20" s="1">
        <f t="shared" si="0"/>
        <v>1329266.8899999999</v>
      </c>
      <c r="E20" s="1">
        <f t="shared" si="2"/>
        <v>1301180.21</v>
      </c>
      <c r="F20" s="1">
        <v>0</v>
      </c>
      <c r="G20" s="1">
        <v>770081.19</v>
      </c>
      <c r="H20" s="1">
        <v>0</v>
      </c>
      <c r="I20" s="1">
        <v>195237.48</v>
      </c>
      <c r="J20" s="1">
        <v>148222.21</v>
      </c>
      <c r="K20" s="1">
        <v>187639.33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28086.68</v>
      </c>
    </row>
    <row r="21" spans="1:23" s="16" customFormat="1" ht="35.25" customHeight="1" x14ac:dyDescent="0.5">
      <c r="A21" s="4">
        <f t="shared" si="1"/>
        <v>16</v>
      </c>
      <c r="B21" s="2" t="s">
        <v>15</v>
      </c>
      <c r="C21" s="2">
        <v>40137</v>
      </c>
      <c r="D21" s="1">
        <f t="shared" si="0"/>
        <v>2122640.23</v>
      </c>
      <c r="E21" s="1">
        <f t="shared" si="2"/>
        <v>2122640.23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2122640.23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</row>
    <row r="22" spans="1:23" s="16" customFormat="1" ht="35.25" customHeight="1" x14ac:dyDescent="0.5">
      <c r="A22" s="4">
        <f t="shared" si="1"/>
        <v>17</v>
      </c>
      <c r="B22" s="5" t="s">
        <v>16</v>
      </c>
      <c r="C22" s="2">
        <v>40127</v>
      </c>
      <c r="D22" s="1">
        <f t="shared" si="0"/>
        <v>4891917.47</v>
      </c>
      <c r="E22" s="1">
        <f t="shared" si="2"/>
        <v>4814401.67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1977784.35</v>
      </c>
      <c r="O22" s="1">
        <v>0</v>
      </c>
      <c r="P22" s="1">
        <v>2836617.32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77515.8</v>
      </c>
    </row>
    <row r="23" spans="1:23" s="16" customFormat="1" ht="35.25" customHeight="1" x14ac:dyDescent="0.5">
      <c r="A23" s="4">
        <f t="shared" si="1"/>
        <v>18</v>
      </c>
      <c r="B23" s="2" t="s">
        <v>17</v>
      </c>
      <c r="C23" s="2">
        <v>40128</v>
      </c>
      <c r="D23" s="1">
        <f t="shared" si="0"/>
        <v>4440806.7</v>
      </c>
      <c r="E23" s="1">
        <f t="shared" si="2"/>
        <v>4366488.37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1775952.68</v>
      </c>
      <c r="O23" s="1">
        <v>0</v>
      </c>
      <c r="P23" s="1">
        <v>2590535.69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74318.33</v>
      </c>
    </row>
    <row r="24" spans="1:23" s="16" customFormat="1" ht="35.25" customHeight="1" x14ac:dyDescent="0.5">
      <c r="A24" s="4">
        <f t="shared" si="1"/>
        <v>19</v>
      </c>
      <c r="B24" s="5" t="s">
        <v>18</v>
      </c>
      <c r="C24" s="2">
        <v>40129</v>
      </c>
      <c r="D24" s="1">
        <f t="shared" si="0"/>
        <v>6479368.4400000004</v>
      </c>
      <c r="E24" s="1">
        <f t="shared" si="2"/>
        <v>6393914.3900000006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2820849.43</v>
      </c>
      <c r="O24" s="1">
        <v>0</v>
      </c>
      <c r="P24" s="1">
        <v>3573064.96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85454.05</v>
      </c>
    </row>
    <row r="25" spans="1:23" s="16" customFormat="1" ht="35.25" customHeight="1" x14ac:dyDescent="0.5">
      <c r="A25" s="4">
        <f t="shared" si="1"/>
        <v>20</v>
      </c>
      <c r="B25" s="2" t="s">
        <v>20</v>
      </c>
      <c r="C25" s="2">
        <v>40344</v>
      </c>
      <c r="D25" s="1">
        <f t="shared" si="0"/>
        <v>2200904.89</v>
      </c>
      <c r="E25" s="1">
        <f t="shared" si="2"/>
        <v>2167437.52</v>
      </c>
      <c r="F25" s="1">
        <v>0</v>
      </c>
      <c r="G25" s="1">
        <v>289028.40000000002</v>
      </c>
      <c r="H25" s="1">
        <v>0</v>
      </c>
      <c r="I25" s="1">
        <v>42919.54</v>
      </c>
      <c r="J25" s="1">
        <v>31317.94</v>
      </c>
      <c r="K25" s="1">
        <v>45769.69</v>
      </c>
      <c r="L25" s="1">
        <v>0</v>
      </c>
      <c r="M25" s="1">
        <v>0</v>
      </c>
      <c r="N25" s="1">
        <v>851692.02</v>
      </c>
      <c r="O25" s="1">
        <v>138658.93</v>
      </c>
      <c r="P25" s="1">
        <v>675369.08</v>
      </c>
      <c r="Q25" s="1">
        <v>0</v>
      </c>
      <c r="R25" s="1">
        <v>0</v>
      </c>
      <c r="S25" s="1">
        <v>0</v>
      </c>
      <c r="T25" s="1">
        <v>92681.919999999998</v>
      </c>
      <c r="U25" s="1">
        <v>0</v>
      </c>
      <c r="V25" s="1">
        <v>0</v>
      </c>
      <c r="W25" s="1">
        <v>33467.370000000003</v>
      </c>
    </row>
    <row r="26" spans="1:23" s="16" customFormat="1" ht="35.25" customHeight="1" x14ac:dyDescent="0.5">
      <c r="A26" s="4">
        <f t="shared" si="1"/>
        <v>21</v>
      </c>
      <c r="B26" s="2" t="s">
        <v>21</v>
      </c>
      <c r="C26" s="2">
        <v>40567</v>
      </c>
      <c r="D26" s="1">
        <f t="shared" si="0"/>
        <v>1853384.9599999997</v>
      </c>
      <c r="E26" s="1">
        <f t="shared" si="2"/>
        <v>1813716.5299999998</v>
      </c>
      <c r="F26" s="1">
        <v>0</v>
      </c>
      <c r="G26" s="1">
        <v>571145.36</v>
      </c>
      <c r="H26" s="1">
        <v>0</v>
      </c>
      <c r="I26" s="1">
        <v>0</v>
      </c>
      <c r="J26" s="1">
        <v>53957.07</v>
      </c>
      <c r="K26" s="1">
        <v>77802.12</v>
      </c>
      <c r="L26" s="1">
        <v>0</v>
      </c>
      <c r="M26" s="1">
        <v>0</v>
      </c>
      <c r="N26" s="1">
        <v>1110811.98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39668.43</v>
      </c>
    </row>
    <row r="27" spans="1:23" s="16" customFormat="1" ht="35.25" customHeight="1" x14ac:dyDescent="0.5">
      <c r="A27" s="4">
        <f t="shared" si="1"/>
        <v>22</v>
      </c>
      <c r="B27" s="5" t="s">
        <v>22</v>
      </c>
      <c r="C27" s="2">
        <v>40720</v>
      </c>
      <c r="D27" s="1">
        <f t="shared" si="0"/>
        <v>26448.11</v>
      </c>
      <c r="E27" s="1">
        <f t="shared" si="2"/>
        <v>26448.11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26448.11</v>
      </c>
      <c r="U27" s="1">
        <v>0</v>
      </c>
      <c r="V27" s="1">
        <v>0</v>
      </c>
      <c r="W27" s="1">
        <v>0</v>
      </c>
    </row>
    <row r="28" spans="1:23" s="16" customFormat="1" ht="35.25" customHeight="1" x14ac:dyDescent="0.5">
      <c r="A28" s="4">
        <f t="shared" si="1"/>
        <v>23</v>
      </c>
      <c r="B28" s="5" t="s">
        <v>23</v>
      </c>
      <c r="C28" s="2">
        <v>40729</v>
      </c>
      <c r="D28" s="1">
        <f t="shared" si="0"/>
        <v>938492.73</v>
      </c>
      <c r="E28" s="1">
        <f t="shared" si="2"/>
        <v>923745.52</v>
      </c>
      <c r="F28" s="1">
        <v>0</v>
      </c>
      <c r="G28" s="1">
        <v>470722.27</v>
      </c>
      <c r="H28" s="1">
        <v>0</v>
      </c>
      <c r="I28" s="1">
        <v>56322.25</v>
      </c>
      <c r="J28" s="1">
        <v>57257.18</v>
      </c>
      <c r="K28" s="1">
        <v>94803.18</v>
      </c>
      <c r="L28" s="1">
        <v>0</v>
      </c>
      <c r="M28" s="1">
        <v>0</v>
      </c>
      <c r="N28" s="1">
        <v>0</v>
      </c>
      <c r="O28" s="1">
        <v>128628.94</v>
      </c>
      <c r="P28" s="1">
        <v>0</v>
      </c>
      <c r="Q28" s="1">
        <v>0</v>
      </c>
      <c r="R28" s="1">
        <v>0</v>
      </c>
      <c r="S28" s="1">
        <v>0</v>
      </c>
      <c r="T28" s="1">
        <v>116011.7</v>
      </c>
      <c r="U28" s="1">
        <v>0</v>
      </c>
      <c r="V28" s="1">
        <v>0</v>
      </c>
      <c r="W28" s="1">
        <v>14747.21</v>
      </c>
    </row>
    <row r="29" spans="1:23" s="16" customFormat="1" ht="35.25" customHeight="1" x14ac:dyDescent="0.5">
      <c r="A29" s="4">
        <f t="shared" si="1"/>
        <v>24</v>
      </c>
      <c r="B29" s="5" t="s">
        <v>24</v>
      </c>
      <c r="C29" s="2">
        <v>40736</v>
      </c>
      <c r="D29" s="1">
        <f t="shared" si="0"/>
        <v>433003.12</v>
      </c>
      <c r="E29" s="1">
        <f t="shared" si="2"/>
        <v>433003.12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313902.42</v>
      </c>
      <c r="U29" s="1">
        <v>0</v>
      </c>
      <c r="V29" s="1">
        <v>119100.7</v>
      </c>
      <c r="W29" s="1">
        <v>0</v>
      </c>
    </row>
    <row r="30" spans="1:23" s="16" customFormat="1" ht="35.25" customHeight="1" x14ac:dyDescent="0.5">
      <c r="A30" s="4">
        <f t="shared" si="1"/>
        <v>25</v>
      </c>
      <c r="B30" s="2" t="s">
        <v>25</v>
      </c>
      <c r="C30" s="2">
        <v>40826</v>
      </c>
      <c r="D30" s="17">
        <f t="shared" si="0"/>
        <v>6223999.3700000001</v>
      </c>
      <c r="E30" s="17">
        <f t="shared" si="2"/>
        <v>6122266.2599999998</v>
      </c>
      <c r="F30" s="1">
        <v>736789.64</v>
      </c>
      <c r="G30" s="17">
        <v>1945214.1099999999</v>
      </c>
      <c r="H30" s="1">
        <v>0</v>
      </c>
      <c r="I30" s="18">
        <v>148674.67000000001</v>
      </c>
      <c r="J30" s="17">
        <v>166006.39000000001</v>
      </c>
      <c r="K30" s="17">
        <v>244281.79</v>
      </c>
      <c r="L30" s="1">
        <v>0</v>
      </c>
      <c r="M30" s="1">
        <v>0</v>
      </c>
      <c r="N30" s="17">
        <v>2258354.35</v>
      </c>
      <c r="O30" s="17">
        <v>425263.8</v>
      </c>
      <c r="P30" s="17">
        <v>114247.22</v>
      </c>
      <c r="Q30" s="1">
        <v>0</v>
      </c>
      <c r="R30" s="1">
        <v>0</v>
      </c>
      <c r="S30" s="1">
        <v>0</v>
      </c>
      <c r="T30" s="17">
        <v>83434.289999999994</v>
      </c>
      <c r="U30" s="1">
        <v>0</v>
      </c>
      <c r="V30" s="1">
        <v>0</v>
      </c>
      <c r="W30" s="17">
        <v>101733.11</v>
      </c>
    </row>
    <row r="31" spans="1:23" s="16" customFormat="1" ht="35.25" customHeight="1" x14ac:dyDescent="0.5">
      <c r="A31" s="4">
        <f t="shared" si="1"/>
        <v>26</v>
      </c>
      <c r="B31" s="5" t="s">
        <v>26</v>
      </c>
      <c r="C31" s="2">
        <v>40821</v>
      </c>
      <c r="D31" s="1">
        <f t="shared" si="0"/>
        <v>83664.86</v>
      </c>
      <c r="E31" s="1">
        <f t="shared" si="2"/>
        <v>75950.98</v>
      </c>
      <c r="F31" s="1">
        <v>0</v>
      </c>
      <c r="G31" s="1">
        <v>0</v>
      </c>
      <c r="H31" s="1">
        <v>75950.98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7713.88</v>
      </c>
    </row>
    <row r="32" spans="1:23" s="16" customFormat="1" ht="35.25" customHeight="1" x14ac:dyDescent="0.5">
      <c r="A32" s="4">
        <f t="shared" si="1"/>
        <v>27</v>
      </c>
      <c r="B32" s="5" t="s">
        <v>27</v>
      </c>
      <c r="C32" s="2">
        <v>40822</v>
      </c>
      <c r="D32" s="1">
        <f t="shared" si="0"/>
        <v>83711.350000000006</v>
      </c>
      <c r="E32" s="1">
        <f t="shared" si="2"/>
        <v>75999</v>
      </c>
      <c r="F32" s="1">
        <v>0</v>
      </c>
      <c r="G32" s="1">
        <v>0</v>
      </c>
      <c r="H32" s="1">
        <v>75999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7712.35</v>
      </c>
    </row>
    <row r="33" spans="1:23" s="16" customFormat="1" ht="35.25" customHeight="1" x14ac:dyDescent="0.5">
      <c r="A33" s="4">
        <f t="shared" si="1"/>
        <v>28</v>
      </c>
      <c r="B33" s="2" t="s">
        <v>28</v>
      </c>
      <c r="C33" s="2">
        <v>40843</v>
      </c>
      <c r="D33" s="1">
        <f t="shared" si="0"/>
        <v>86683.56</v>
      </c>
      <c r="E33" s="1">
        <f t="shared" si="2"/>
        <v>78146.600000000006</v>
      </c>
      <c r="F33" s="1">
        <v>0</v>
      </c>
      <c r="G33" s="1">
        <v>0</v>
      </c>
      <c r="H33" s="1">
        <v>78146.600000000006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8536.9599999999991</v>
      </c>
    </row>
    <row r="34" spans="1:23" s="16" customFormat="1" ht="35.25" customHeight="1" x14ac:dyDescent="0.5">
      <c r="A34" s="4">
        <f t="shared" si="1"/>
        <v>29</v>
      </c>
      <c r="B34" s="2" t="s">
        <v>29</v>
      </c>
      <c r="C34" s="2">
        <v>40848</v>
      </c>
      <c r="D34" s="1">
        <f t="shared" si="0"/>
        <v>67443.539999999994</v>
      </c>
      <c r="E34" s="1">
        <f t="shared" si="2"/>
        <v>60857.24</v>
      </c>
      <c r="F34" s="1">
        <v>0</v>
      </c>
      <c r="G34" s="1">
        <v>0</v>
      </c>
      <c r="H34" s="1">
        <v>60857.24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6586.3</v>
      </c>
    </row>
    <row r="35" spans="1:23" s="16" customFormat="1" ht="35.25" customHeight="1" x14ac:dyDescent="0.5">
      <c r="A35" s="4">
        <f t="shared" si="1"/>
        <v>30</v>
      </c>
      <c r="B35" s="2" t="s">
        <v>31</v>
      </c>
      <c r="C35" s="2">
        <v>40883</v>
      </c>
      <c r="D35" s="1">
        <f t="shared" si="0"/>
        <v>9072552.0199999996</v>
      </c>
      <c r="E35" s="1">
        <f t="shared" si="2"/>
        <v>8934793.0199999996</v>
      </c>
      <c r="F35" s="1">
        <v>0</v>
      </c>
      <c r="G35" s="1">
        <v>2050721.24</v>
      </c>
      <c r="H35" s="1">
        <v>0</v>
      </c>
      <c r="I35" s="1">
        <v>153519.14000000001</v>
      </c>
      <c r="J35" s="1">
        <v>175931.34</v>
      </c>
      <c r="K35" s="1">
        <v>235693.74</v>
      </c>
      <c r="L35" s="1">
        <v>0</v>
      </c>
      <c r="M35" s="1">
        <v>0</v>
      </c>
      <c r="N35" s="1">
        <v>2444387</v>
      </c>
      <c r="O35" s="1">
        <v>565413.77</v>
      </c>
      <c r="P35" s="1">
        <v>3184298.13</v>
      </c>
      <c r="Q35" s="1">
        <v>0</v>
      </c>
      <c r="R35" s="1">
        <v>0</v>
      </c>
      <c r="S35" s="1">
        <v>0</v>
      </c>
      <c r="T35" s="1">
        <v>124828.66</v>
      </c>
      <c r="U35" s="1">
        <v>0</v>
      </c>
      <c r="V35" s="1">
        <v>0</v>
      </c>
      <c r="W35" s="1">
        <v>137759</v>
      </c>
    </row>
    <row r="36" spans="1:23" s="16" customFormat="1" ht="35.25" customHeight="1" x14ac:dyDescent="0.5">
      <c r="A36" s="4">
        <f t="shared" si="1"/>
        <v>31</v>
      </c>
      <c r="B36" s="5" t="s">
        <v>32</v>
      </c>
      <c r="C36" s="2">
        <v>40886</v>
      </c>
      <c r="D36" s="1">
        <f t="shared" si="0"/>
        <v>9107899.6899999995</v>
      </c>
      <c r="E36" s="1">
        <f t="shared" si="2"/>
        <v>8966904.5700000003</v>
      </c>
      <c r="F36" s="1">
        <v>0</v>
      </c>
      <c r="G36" s="1">
        <v>1853431.92</v>
      </c>
      <c r="H36" s="1">
        <v>0</v>
      </c>
      <c r="I36" s="1">
        <v>144522.62</v>
      </c>
      <c r="J36" s="1">
        <v>181280.24</v>
      </c>
      <c r="K36" s="1">
        <v>193349.94</v>
      </c>
      <c r="L36" s="1">
        <v>0</v>
      </c>
      <c r="M36" s="1">
        <v>0</v>
      </c>
      <c r="N36" s="1">
        <v>2472002.87</v>
      </c>
      <c r="O36" s="1">
        <v>565413.77</v>
      </c>
      <c r="P36" s="1">
        <v>3432074.55</v>
      </c>
      <c r="Q36" s="1">
        <v>0</v>
      </c>
      <c r="R36" s="1">
        <v>0</v>
      </c>
      <c r="S36" s="1">
        <v>0</v>
      </c>
      <c r="T36" s="1">
        <v>124828.66</v>
      </c>
      <c r="U36" s="1">
        <v>0</v>
      </c>
      <c r="V36" s="1">
        <v>0</v>
      </c>
      <c r="W36" s="1">
        <v>140995.12</v>
      </c>
    </row>
    <row r="37" spans="1:23" s="16" customFormat="1" ht="35.25" customHeight="1" x14ac:dyDescent="0.5">
      <c r="A37" s="4">
        <f t="shared" si="1"/>
        <v>32</v>
      </c>
      <c r="B37" s="2" t="s">
        <v>33</v>
      </c>
      <c r="C37" s="2">
        <v>40891</v>
      </c>
      <c r="D37" s="1">
        <f t="shared" si="0"/>
        <v>7344242.3100000015</v>
      </c>
      <c r="E37" s="1">
        <f t="shared" si="2"/>
        <v>7236822.3500000015</v>
      </c>
      <c r="F37" s="1">
        <v>845806.3</v>
      </c>
      <c r="G37" s="1">
        <v>1865197.2600000002</v>
      </c>
      <c r="H37" s="1">
        <v>0</v>
      </c>
      <c r="I37" s="1">
        <v>162650.51999999999</v>
      </c>
      <c r="J37" s="1">
        <v>167743.96</v>
      </c>
      <c r="K37" s="1">
        <v>143202.57999999999</v>
      </c>
      <c r="L37" s="1">
        <v>0</v>
      </c>
      <c r="M37" s="1">
        <v>0</v>
      </c>
      <c r="N37" s="1">
        <v>618264.92000000004</v>
      </c>
      <c r="O37" s="1">
        <v>568842.42000000004</v>
      </c>
      <c r="P37" s="1">
        <v>2799075.2</v>
      </c>
      <c r="Q37" s="1">
        <v>0</v>
      </c>
      <c r="R37" s="1">
        <v>0</v>
      </c>
      <c r="S37" s="1">
        <v>0</v>
      </c>
      <c r="T37" s="1">
        <v>66039.19</v>
      </c>
      <c r="U37" s="1">
        <v>0</v>
      </c>
      <c r="V37" s="1">
        <v>0</v>
      </c>
      <c r="W37" s="1">
        <v>107419.95999999999</v>
      </c>
    </row>
    <row r="38" spans="1:23" s="16" customFormat="1" ht="35.25" customHeight="1" x14ac:dyDescent="0.5">
      <c r="A38" s="4">
        <f t="shared" si="1"/>
        <v>33</v>
      </c>
      <c r="B38" s="2" t="s">
        <v>34</v>
      </c>
      <c r="C38" s="2">
        <v>40898</v>
      </c>
      <c r="D38" s="1">
        <f t="shared" si="0"/>
        <v>6101451.8600000003</v>
      </c>
      <c r="E38" s="1">
        <f t="shared" si="2"/>
        <v>6016831.1900000004</v>
      </c>
      <c r="F38" s="1">
        <v>681332</v>
      </c>
      <c r="G38" s="1">
        <v>1600707.44</v>
      </c>
      <c r="H38" s="1">
        <v>0</v>
      </c>
      <c r="I38" s="1">
        <v>115432.41</v>
      </c>
      <c r="J38" s="1">
        <v>119208.91</v>
      </c>
      <c r="K38" s="1">
        <v>186055.99</v>
      </c>
      <c r="L38" s="1">
        <v>0</v>
      </c>
      <c r="M38" s="1">
        <v>0</v>
      </c>
      <c r="N38" s="1">
        <v>524133.43</v>
      </c>
      <c r="O38" s="1">
        <v>428037.44</v>
      </c>
      <c r="P38" s="1">
        <v>2298684.38</v>
      </c>
      <c r="Q38" s="1">
        <v>0</v>
      </c>
      <c r="R38" s="1">
        <v>0</v>
      </c>
      <c r="S38" s="1">
        <v>0</v>
      </c>
      <c r="T38" s="1">
        <v>63239.19</v>
      </c>
      <c r="U38" s="1">
        <v>0</v>
      </c>
      <c r="V38" s="1">
        <v>0</v>
      </c>
      <c r="W38" s="1">
        <v>84620.67</v>
      </c>
    </row>
    <row r="39" spans="1:23" s="16" customFormat="1" ht="35.25" customHeight="1" x14ac:dyDescent="0.5">
      <c r="A39" s="4">
        <f t="shared" si="1"/>
        <v>34</v>
      </c>
      <c r="B39" s="2" t="s">
        <v>35</v>
      </c>
      <c r="C39" s="2">
        <v>40899</v>
      </c>
      <c r="D39" s="1">
        <f t="shared" si="0"/>
        <v>9502884.1500000004</v>
      </c>
      <c r="E39" s="1">
        <f t="shared" si="2"/>
        <v>9379234.3900000006</v>
      </c>
      <c r="F39" s="1">
        <v>830000.2</v>
      </c>
      <c r="G39" s="1">
        <v>2032357.0100000002</v>
      </c>
      <c r="H39" s="1">
        <v>0</v>
      </c>
      <c r="I39" s="1">
        <v>0</v>
      </c>
      <c r="J39" s="1">
        <v>0</v>
      </c>
      <c r="K39" s="1">
        <v>170323.1</v>
      </c>
      <c r="L39" s="1">
        <v>0</v>
      </c>
      <c r="M39" s="1">
        <v>0</v>
      </c>
      <c r="N39" s="1">
        <v>2553143.9900000002</v>
      </c>
      <c r="O39" s="1">
        <v>566888.30000000005</v>
      </c>
      <c r="P39" s="1">
        <v>3160624.24</v>
      </c>
      <c r="Q39" s="1">
        <v>0</v>
      </c>
      <c r="R39" s="1">
        <v>0</v>
      </c>
      <c r="S39" s="1">
        <v>0</v>
      </c>
      <c r="T39" s="1">
        <v>65897.55</v>
      </c>
      <c r="U39" s="1">
        <v>0</v>
      </c>
      <c r="V39" s="1">
        <v>0</v>
      </c>
      <c r="W39" s="1">
        <v>123649.76000000001</v>
      </c>
    </row>
    <row r="40" spans="1:23" s="16" customFormat="1" ht="35.25" customHeight="1" x14ac:dyDescent="0.5">
      <c r="A40" s="4">
        <f t="shared" si="1"/>
        <v>35</v>
      </c>
      <c r="B40" s="2" t="s">
        <v>36</v>
      </c>
      <c r="C40" s="2">
        <v>40907</v>
      </c>
      <c r="D40" s="1">
        <f t="shared" si="0"/>
        <v>84184.659999999989</v>
      </c>
      <c r="E40" s="1">
        <f t="shared" si="2"/>
        <v>75928.399999999994</v>
      </c>
      <c r="F40" s="1">
        <v>0</v>
      </c>
      <c r="G40" s="1">
        <v>0</v>
      </c>
      <c r="H40" s="1">
        <v>75928.399999999994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8256.26</v>
      </c>
    </row>
    <row r="41" spans="1:23" s="16" customFormat="1" ht="35.25" customHeight="1" x14ac:dyDescent="0.5">
      <c r="A41" s="4">
        <f t="shared" si="1"/>
        <v>36</v>
      </c>
      <c r="B41" s="2" t="s">
        <v>37</v>
      </c>
      <c r="C41" s="2">
        <v>40894</v>
      </c>
      <c r="D41" s="1">
        <f t="shared" si="0"/>
        <v>9316426.6999999993</v>
      </c>
      <c r="E41" s="1">
        <f t="shared" si="2"/>
        <v>9184816.0099999998</v>
      </c>
      <c r="F41" s="1">
        <v>794529.4</v>
      </c>
      <c r="G41" s="1">
        <v>1925231.8199999998</v>
      </c>
      <c r="H41" s="1">
        <v>0</v>
      </c>
      <c r="I41" s="1">
        <v>158573.69</v>
      </c>
      <c r="J41" s="1">
        <v>181159.64</v>
      </c>
      <c r="K41" s="1">
        <v>185516.57</v>
      </c>
      <c r="L41" s="1">
        <v>0</v>
      </c>
      <c r="M41" s="1">
        <v>0</v>
      </c>
      <c r="N41" s="1">
        <v>2198807.21</v>
      </c>
      <c r="O41" s="1">
        <v>620508.22</v>
      </c>
      <c r="P41" s="1">
        <v>3049024.88</v>
      </c>
      <c r="Q41" s="1">
        <v>0</v>
      </c>
      <c r="R41" s="1">
        <v>0</v>
      </c>
      <c r="S41" s="1">
        <v>0</v>
      </c>
      <c r="T41" s="1">
        <v>71464.58</v>
      </c>
      <c r="U41" s="1">
        <v>0</v>
      </c>
      <c r="V41" s="1">
        <v>0</v>
      </c>
      <c r="W41" s="1">
        <v>131610.69</v>
      </c>
    </row>
    <row r="42" spans="1:23" s="16" customFormat="1" ht="35.25" customHeight="1" x14ac:dyDescent="0.5">
      <c r="A42" s="4">
        <f t="shared" si="1"/>
        <v>37</v>
      </c>
      <c r="B42" s="5" t="s">
        <v>38</v>
      </c>
      <c r="C42" s="2">
        <v>39380</v>
      </c>
      <c r="D42" s="1">
        <f t="shared" si="0"/>
        <v>85701.81</v>
      </c>
      <c r="E42" s="1">
        <f t="shared" si="2"/>
        <v>76911.289999999994</v>
      </c>
      <c r="F42" s="1">
        <v>0</v>
      </c>
      <c r="G42" s="1">
        <v>0</v>
      </c>
      <c r="H42" s="1">
        <v>76911.289999999994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8790.52</v>
      </c>
    </row>
    <row r="43" spans="1:23" s="16" customFormat="1" ht="35.25" customHeight="1" x14ac:dyDescent="0.5">
      <c r="A43" s="4">
        <f t="shared" si="1"/>
        <v>38</v>
      </c>
      <c r="B43" s="2" t="s">
        <v>39</v>
      </c>
      <c r="C43" s="2">
        <v>39382</v>
      </c>
      <c r="D43" s="1">
        <f t="shared" si="0"/>
        <v>4855369.9499999993</v>
      </c>
      <c r="E43" s="1">
        <f t="shared" si="2"/>
        <v>4788628.3999999994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933483.98</v>
      </c>
      <c r="P43" s="1">
        <v>3718350.62</v>
      </c>
      <c r="Q43" s="1">
        <v>0</v>
      </c>
      <c r="R43" s="1">
        <v>0</v>
      </c>
      <c r="S43" s="1">
        <v>0</v>
      </c>
      <c r="T43" s="1">
        <v>0</v>
      </c>
      <c r="U43" s="1">
        <v>136793.79999999999</v>
      </c>
      <c r="V43" s="1">
        <v>0</v>
      </c>
      <c r="W43" s="1">
        <v>66741.55</v>
      </c>
    </row>
    <row r="44" spans="1:23" s="16" customFormat="1" ht="35.25" customHeight="1" x14ac:dyDescent="0.5">
      <c r="A44" s="4">
        <f t="shared" si="1"/>
        <v>39</v>
      </c>
      <c r="B44" s="2" t="s">
        <v>40</v>
      </c>
      <c r="C44" s="2">
        <v>39515</v>
      </c>
      <c r="D44" s="1">
        <f t="shared" si="0"/>
        <v>1204031.51</v>
      </c>
      <c r="E44" s="1">
        <f t="shared" si="2"/>
        <v>1189880.19</v>
      </c>
      <c r="F44" s="1">
        <v>186076.98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476417.48</v>
      </c>
      <c r="O44" s="1">
        <v>108909.87</v>
      </c>
      <c r="P44" s="1">
        <v>418475.86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14151.32</v>
      </c>
    </row>
    <row r="45" spans="1:23" s="16" customFormat="1" ht="35.25" customHeight="1" x14ac:dyDescent="0.5">
      <c r="A45" s="4">
        <f t="shared" si="1"/>
        <v>40</v>
      </c>
      <c r="B45" s="2" t="s">
        <v>41</v>
      </c>
      <c r="C45" s="2">
        <v>39519</v>
      </c>
      <c r="D45" s="1">
        <f t="shared" si="0"/>
        <v>298581.83</v>
      </c>
      <c r="E45" s="1">
        <f t="shared" si="2"/>
        <v>298581.83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215581.28</v>
      </c>
      <c r="U45" s="1">
        <v>0</v>
      </c>
      <c r="V45" s="1">
        <v>83000.55</v>
      </c>
      <c r="W45" s="1">
        <v>0</v>
      </c>
    </row>
    <row r="46" spans="1:23" s="16" customFormat="1" ht="35.25" customHeight="1" x14ac:dyDescent="0.5">
      <c r="A46" s="4">
        <f t="shared" si="1"/>
        <v>41</v>
      </c>
      <c r="B46" s="2" t="s">
        <v>42</v>
      </c>
      <c r="C46" s="2">
        <v>39537</v>
      </c>
      <c r="D46" s="1">
        <f t="shared" si="0"/>
        <v>3848796.46</v>
      </c>
      <c r="E46" s="1">
        <f t="shared" si="2"/>
        <v>3801941.96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3801941.96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46854.5</v>
      </c>
    </row>
    <row r="47" spans="1:23" s="16" customFormat="1" ht="35.25" customHeight="1" x14ac:dyDescent="0.5">
      <c r="A47" s="51" t="s">
        <v>291</v>
      </c>
      <c r="B47" s="54"/>
      <c r="C47" s="19"/>
      <c r="D47" s="20">
        <f t="shared" ref="D47:W47" si="3">SUM(D6:D46)</f>
        <v>138837913.86000004</v>
      </c>
      <c r="E47" s="20">
        <f t="shared" si="3"/>
        <v>136837306.04000002</v>
      </c>
      <c r="F47" s="20">
        <f t="shared" si="3"/>
        <v>6042348.7600000016</v>
      </c>
      <c r="G47" s="20">
        <f t="shared" si="3"/>
        <v>24547704.510000002</v>
      </c>
      <c r="H47" s="20">
        <f t="shared" si="3"/>
        <v>619872.88</v>
      </c>
      <c r="I47" s="20">
        <f t="shared" si="3"/>
        <v>2199707.75</v>
      </c>
      <c r="J47" s="20">
        <f t="shared" si="3"/>
        <v>2334486.1100000003</v>
      </c>
      <c r="K47" s="20">
        <f t="shared" si="3"/>
        <v>3162638.1799999997</v>
      </c>
      <c r="L47" s="20">
        <f t="shared" si="3"/>
        <v>0</v>
      </c>
      <c r="M47" s="20">
        <f t="shared" si="3"/>
        <v>5805898.3600000003</v>
      </c>
      <c r="N47" s="20">
        <f t="shared" si="3"/>
        <v>30524042.560000006</v>
      </c>
      <c r="O47" s="20">
        <f t="shared" si="3"/>
        <v>8127533.8299999991</v>
      </c>
      <c r="P47" s="20">
        <f t="shared" si="3"/>
        <v>50283557.440000005</v>
      </c>
      <c r="Q47" s="20">
        <f t="shared" si="3"/>
        <v>0</v>
      </c>
      <c r="R47" s="20">
        <f t="shared" si="3"/>
        <v>0</v>
      </c>
      <c r="S47" s="20">
        <f t="shared" si="3"/>
        <v>0</v>
      </c>
      <c r="T47" s="20">
        <f t="shared" si="3"/>
        <v>2206270.98</v>
      </c>
      <c r="U47" s="20">
        <f t="shared" si="3"/>
        <v>569673.97</v>
      </c>
      <c r="V47" s="20">
        <f t="shared" si="3"/>
        <v>413570.70999999996</v>
      </c>
      <c r="W47" s="20">
        <f t="shared" si="3"/>
        <v>2000607.8200000003</v>
      </c>
    </row>
    <row r="48" spans="1:23" s="16" customFormat="1" ht="35.25" customHeight="1" x14ac:dyDescent="0.5">
      <c r="A48" s="56" t="s">
        <v>292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:23" s="16" customFormat="1" ht="35.25" customHeight="1" x14ac:dyDescent="0.5">
      <c r="A49" s="4">
        <v>42</v>
      </c>
      <c r="B49" s="2" t="s">
        <v>43</v>
      </c>
      <c r="C49" s="2">
        <v>30684</v>
      </c>
      <c r="D49" s="1">
        <f t="shared" ref="D49:D77" si="4">E49+W49</f>
        <v>2805913.55</v>
      </c>
      <c r="E49" s="1">
        <f t="shared" ref="E49:E77" si="5">SUM(F49:V49)</f>
        <v>2770689.09</v>
      </c>
      <c r="F49" s="1">
        <v>279680.46000000002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480531.83</v>
      </c>
      <c r="O49" s="1">
        <v>175420.44</v>
      </c>
      <c r="P49" s="1">
        <v>1461628.23</v>
      </c>
      <c r="Q49" s="1">
        <v>0</v>
      </c>
      <c r="R49" s="1">
        <v>0</v>
      </c>
      <c r="S49" s="1">
        <v>373428.13</v>
      </c>
      <c r="T49" s="1">
        <v>0</v>
      </c>
      <c r="U49" s="1">
        <v>0</v>
      </c>
      <c r="V49" s="1">
        <v>0</v>
      </c>
      <c r="W49" s="1">
        <v>35224.46</v>
      </c>
    </row>
    <row r="50" spans="1:23" s="16" customFormat="1" ht="35.25" customHeight="1" x14ac:dyDescent="0.5">
      <c r="A50" s="4">
        <f t="shared" ref="A50:A77" si="6">A49+1</f>
        <v>43</v>
      </c>
      <c r="B50" s="2" t="s">
        <v>1493</v>
      </c>
      <c r="C50" s="2">
        <v>30835</v>
      </c>
      <c r="D50" s="1">
        <f t="shared" si="4"/>
        <v>57976.2</v>
      </c>
      <c r="E50" s="1">
        <f t="shared" si="5"/>
        <v>57976.2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57976.2</v>
      </c>
      <c r="V50" s="1">
        <v>0</v>
      </c>
      <c r="W50" s="1">
        <v>0</v>
      </c>
    </row>
    <row r="51" spans="1:23" s="16" customFormat="1" ht="35.25" customHeight="1" x14ac:dyDescent="0.5">
      <c r="A51" s="4">
        <f t="shared" si="6"/>
        <v>44</v>
      </c>
      <c r="B51" s="5" t="s">
        <v>44</v>
      </c>
      <c r="C51" s="2">
        <v>31042</v>
      </c>
      <c r="D51" s="1">
        <f t="shared" si="4"/>
        <v>24535352.93</v>
      </c>
      <c r="E51" s="1">
        <f t="shared" si="5"/>
        <v>24093837.509999998</v>
      </c>
      <c r="F51" s="1">
        <v>4195912.37</v>
      </c>
      <c r="G51" s="1">
        <v>3559686.32</v>
      </c>
      <c r="H51" s="1">
        <v>0</v>
      </c>
      <c r="I51" s="1">
        <v>0</v>
      </c>
      <c r="J51" s="1">
        <v>0</v>
      </c>
      <c r="K51" s="1">
        <v>646338.39</v>
      </c>
      <c r="L51" s="1">
        <v>0</v>
      </c>
      <c r="M51" s="1">
        <v>0</v>
      </c>
      <c r="N51" s="1">
        <v>3051865.44</v>
      </c>
      <c r="O51" s="1">
        <v>774448.07</v>
      </c>
      <c r="P51" s="1">
        <v>9880443.5600000005</v>
      </c>
      <c r="Q51" s="1">
        <v>1925454.24</v>
      </c>
      <c r="R51" s="1">
        <v>0</v>
      </c>
      <c r="S51" s="1">
        <v>0</v>
      </c>
      <c r="T51" s="1">
        <v>59689.120000000003</v>
      </c>
      <c r="U51" s="1">
        <v>0</v>
      </c>
      <c r="V51" s="1">
        <v>0</v>
      </c>
      <c r="W51" s="1">
        <v>441515.42</v>
      </c>
    </row>
    <row r="52" spans="1:23" s="16" customFormat="1" ht="35.25" customHeight="1" x14ac:dyDescent="0.5">
      <c r="A52" s="4">
        <f t="shared" si="6"/>
        <v>45</v>
      </c>
      <c r="B52" s="2" t="s">
        <v>45</v>
      </c>
      <c r="C52" s="2">
        <v>30617</v>
      </c>
      <c r="D52" s="1">
        <f t="shared" si="4"/>
        <v>3051886.49</v>
      </c>
      <c r="E52" s="1">
        <f t="shared" si="5"/>
        <v>3031428.06</v>
      </c>
      <c r="F52" s="1">
        <v>252065.38</v>
      </c>
      <c r="G52" s="1">
        <v>217060.36</v>
      </c>
      <c r="H52" s="1">
        <v>0</v>
      </c>
      <c r="I52" s="1">
        <v>28012.080000000002</v>
      </c>
      <c r="J52" s="1">
        <v>0</v>
      </c>
      <c r="K52" s="1">
        <v>93259.34</v>
      </c>
      <c r="L52" s="1">
        <v>0</v>
      </c>
      <c r="M52" s="1">
        <v>0</v>
      </c>
      <c r="N52" s="1">
        <v>484293.29</v>
      </c>
      <c r="O52" s="1">
        <v>118393.84</v>
      </c>
      <c r="P52" s="1">
        <v>1434434.94</v>
      </c>
      <c r="Q52" s="1">
        <v>0</v>
      </c>
      <c r="R52" s="1">
        <v>0</v>
      </c>
      <c r="S52" s="1">
        <v>391332.39</v>
      </c>
      <c r="T52" s="1">
        <v>12576.44</v>
      </c>
      <c r="U52" s="1">
        <v>0</v>
      </c>
      <c r="V52" s="1">
        <v>0</v>
      </c>
      <c r="W52" s="1">
        <v>20458.43</v>
      </c>
    </row>
    <row r="53" spans="1:23" s="16" customFormat="1" ht="35.25" customHeight="1" x14ac:dyDescent="0.5">
      <c r="A53" s="4">
        <f t="shared" si="6"/>
        <v>46</v>
      </c>
      <c r="B53" s="2" t="s">
        <v>46</v>
      </c>
      <c r="C53" s="2">
        <v>31070</v>
      </c>
      <c r="D53" s="1">
        <f t="shared" si="4"/>
        <v>1515381.26</v>
      </c>
      <c r="E53" s="1">
        <f t="shared" si="5"/>
        <v>1505396.1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1505396.1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9985.16</v>
      </c>
    </row>
    <row r="54" spans="1:23" s="16" customFormat="1" ht="35.25" customHeight="1" x14ac:dyDescent="0.5">
      <c r="A54" s="4">
        <f t="shared" si="6"/>
        <v>47</v>
      </c>
      <c r="B54" s="2" t="s">
        <v>47</v>
      </c>
      <c r="C54" s="2">
        <v>31074</v>
      </c>
      <c r="D54" s="1">
        <f t="shared" si="4"/>
        <v>9326411.959999999</v>
      </c>
      <c r="E54" s="1">
        <f t="shared" si="5"/>
        <v>9166822.9199999999</v>
      </c>
      <c r="F54" s="1">
        <v>1214591.74</v>
      </c>
      <c r="G54" s="1">
        <v>1296289.6499999999</v>
      </c>
      <c r="H54" s="1">
        <v>0</v>
      </c>
      <c r="I54" s="1">
        <v>209561.31</v>
      </c>
      <c r="J54" s="1">
        <v>281558.09000000003</v>
      </c>
      <c r="K54" s="1">
        <v>178456.01</v>
      </c>
      <c r="L54" s="1">
        <v>0</v>
      </c>
      <c r="M54" s="1">
        <v>0</v>
      </c>
      <c r="N54" s="1">
        <v>3446113.94</v>
      </c>
      <c r="O54" s="1">
        <v>644132.82999999996</v>
      </c>
      <c r="P54" s="1">
        <v>1543320.45</v>
      </c>
      <c r="Q54" s="1">
        <v>0</v>
      </c>
      <c r="R54" s="1">
        <v>0</v>
      </c>
      <c r="S54" s="1">
        <v>352798.9</v>
      </c>
      <c r="T54" s="1">
        <v>0</v>
      </c>
      <c r="U54" s="1">
        <v>0</v>
      </c>
      <c r="V54" s="1">
        <v>0</v>
      </c>
      <c r="W54" s="1">
        <v>159589.04</v>
      </c>
    </row>
    <row r="55" spans="1:23" s="16" customFormat="1" ht="35.25" customHeight="1" x14ac:dyDescent="0.5">
      <c r="A55" s="4">
        <f t="shared" si="6"/>
        <v>48</v>
      </c>
      <c r="B55" s="2" t="s">
        <v>48</v>
      </c>
      <c r="C55" s="2">
        <v>31093</v>
      </c>
      <c r="D55" s="1">
        <f t="shared" si="4"/>
        <v>6350713.1400000006</v>
      </c>
      <c r="E55" s="1">
        <f t="shared" si="5"/>
        <v>6272076.4400000004</v>
      </c>
      <c r="F55" s="1">
        <v>423485.3</v>
      </c>
      <c r="G55" s="1">
        <v>1137685.73</v>
      </c>
      <c r="H55" s="1">
        <v>0</v>
      </c>
      <c r="I55" s="1">
        <v>165110.56</v>
      </c>
      <c r="J55" s="1">
        <v>378669.4</v>
      </c>
      <c r="K55" s="1">
        <v>270915.87</v>
      </c>
      <c r="L55" s="1">
        <v>0</v>
      </c>
      <c r="M55" s="1">
        <v>0</v>
      </c>
      <c r="N55" s="1">
        <v>1822820.68</v>
      </c>
      <c r="O55" s="1">
        <v>536124.04</v>
      </c>
      <c r="P55" s="1">
        <v>1537264.86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78636.7</v>
      </c>
    </row>
    <row r="56" spans="1:23" s="16" customFormat="1" ht="35.25" customHeight="1" x14ac:dyDescent="0.5">
      <c r="A56" s="4">
        <f t="shared" si="6"/>
        <v>49</v>
      </c>
      <c r="B56" s="2" t="s">
        <v>49</v>
      </c>
      <c r="C56" s="2">
        <v>31114</v>
      </c>
      <c r="D56" s="1">
        <f t="shared" si="4"/>
        <v>6061538.25</v>
      </c>
      <c r="E56" s="1">
        <f t="shared" si="5"/>
        <v>6021599.9699999997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6021599.9699999997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39938.28</v>
      </c>
    </row>
    <row r="57" spans="1:23" s="16" customFormat="1" ht="35.25" customHeight="1" x14ac:dyDescent="0.5">
      <c r="A57" s="4">
        <f t="shared" si="6"/>
        <v>50</v>
      </c>
      <c r="B57" s="2" t="s">
        <v>50</v>
      </c>
      <c r="C57" s="2">
        <v>31116</v>
      </c>
      <c r="D57" s="1">
        <f t="shared" si="4"/>
        <v>7576918.5300000003</v>
      </c>
      <c r="E57" s="1">
        <f t="shared" si="5"/>
        <v>7526995.0899999999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7526995.0899999999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49923.44</v>
      </c>
    </row>
    <row r="58" spans="1:23" s="16" customFormat="1" ht="35.25" customHeight="1" x14ac:dyDescent="0.5">
      <c r="A58" s="4">
        <f t="shared" si="6"/>
        <v>51</v>
      </c>
      <c r="B58" s="2" t="s">
        <v>51</v>
      </c>
      <c r="C58" s="2">
        <v>31171</v>
      </c>
      <c r="D58" s="1">
        <f t="shared" si="4"/>
        <v>6064763.0199999996</v>
      </c>
      <c r="E58" s="1">
        <f t="shared" si="5"/>
        <v>5978291.3799999999</v>
      </c>
      <c r="F58" s="1">
        <v>1115796.2</v>
      </c>
      <c r="G58" s="1">
        <v>1322846.92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2258685.92</v>
      </c>
      <c r="O58" s="1">
        <v>432044.08</v>
      </c>
      <c r="P58" s="1">
        <v>640979.44999999995</v>
      </c>
      <c r="Q58" s="1">
        <v>0</v>
      </c>
      <c r="R58" s="1">
        <v>0</v>
      </c>
      <c r="S58" s="1">
        <v>0</v>
      </c>
      <c r="T58" s="1">
        <v>25463.22</v>
      </c>
      <c r="U58" s="1">
        <v>182475.59</v>
      </c>
      <c r="V58" s="1">
        <v>0</v>
      </c>
      <c r="W58" s="1">
        <v>86471.64</v>
      </c>
    </row>
    <row r="59" spans="1:23" s="16" customFormat="1" ht="35.25" customHeight="1" x14ac:dyDescent="0.5">
      <c r="A59" s="4">
        <f t="shared" si="6"/>
        <v>52</v>
      </c>
      <c r="B59" s="2" t="s">
        <v>52</v>
      </c>
      <c r="C59" s="2">
        <v>31221</v>
      </c>
      <c r="D59" s="1">
        <f t="shared" si="4"/>
        <v>11662746.850000001</v>
      </c>
      <c r="E59" s="1">
        <f t="shared" si="5"/>
        <v>11485569.960000001</v>
      </c>
      <c r="F59" s="1">
        <v>1712982.54</v>
      </c>
      <c r="G59" s="1">
        <v>1685954.57</v>
      </c>
      <c r="H59" s="1">
        <v>0</v>
      </c>
      <c r="I59" s="1">
        <v>504126.16</v>
      </c>
      <c r="J59" s="1">
        <v>544665.07999999996</v>
      </c>
      <c r="K59" s="1">
        <v>1305804.07</v>
      </c>
      <c r="L59" s="1">
        <v>0</v>
      </c>
      <c r="M59" s="1">
        <v>0</v>
      </c>
      <c r="N59" s="1">
        <v>3028486.85</v>
      </c>
      <c r="O59" s="1">
        <v>640631.28</v>
      </c>
      <c r="P59" s="1">
        <v>2037898.17</v>
      </c>
      <c r="Q59" s="1">
        <v>0</v>
      </c>
      <c r="R59" s="1">
        <v>0</v>
      </c>
      <c r="S59" s="1">
        <v>0</v>
      </c>
      <c r="T59" s="1">
        <v>25021.24</v>
      </c>
      <c r="U59" s="1">
        <v>0</v>
      </c>
      <c r="V59" s="1">
        <v>0</v>
      </c>
      <c r="W59" s="1">
        <v>177176.89</v>
      </c>
    </row>
    <row r="60" spans="1:23" s="16" customFormat="1" ht="35.25" customHeight="1" x14ac:dyDescent="0.5">
      <c r="A60" s="4">
        <f t="shared" si="6"/>
        <v>53</v>
      </c>
      <c r="B60" s="2" t="s">
        <v>53</v>
      </c>
      <c r="C60" s="2">
        <v>31222</v>
      </c>
      <c r="D60" s="1">
        <f t="shared" si="4"/>
        <v>10905294.280000001</v>
      </c>
      <c r="E60" s="1">
        <f t="shared" si="5"/>
        <v>10726778.940000001</v>
      </c>
      <c r="F60" s="1">
        <v>1712982.54</v>
      </c>
      <c r="G60" s="1">
        <v>1611690.11</v>
      </c>
      <c r="H60" s="1">
        <v>0</v>
      </c>
      <c r="I60" s="1">
        <v>402572.93</v>
      </c>
      <c r="J60" s="1">
        <v>364826.88</v>
      </c>
      <c r="K60" s="1">
        <v>1271430.83</v>
      </c>
      <c r="L60" s="1">
        <v>0</v>
      </c>
      <c r="M60" s="1">
        <v>0</v>
      </c>
      <c r="N60" s="1">
        <v>3028486.85</v>
      </c>
      <c r="O60" s="1">
        <v>549040.09</v>
      </c>
      <c r="P60" s="1">
        <v>1760727.47</v>
      </c>
      <c r="Q60" s="1">
        <v>0</v>
      </c>
      <c r="R60" s="1">
        <v>0</v>
      </c>
      <c r="S60" s="1">
        <v>0</v>
      </c>
      <c r="T60" s="1">
        <v>25021.24</v>
      </c>
      <c r="U60" s="1">
        <v>0</v>
      </c>
      <c r="V60" s="1">
        <v>0</v>
      </c>
      <c r="W60" s="1">
        <v>178515.34</v>
      </c>
    </row>
    <row r="61" spans="1:23" s="16" customFormat="1" ht="35.25" customHeight="1" x14ac:dyDescent="0.5">
      <c r="A61" s="4">
        <f t="shared" si="6"/>
        <v>54</v>
      </c>
      <c r="B61" s="2" t="s">
        <v>54</v>
      </c>
      <c r="C61" s="2">
        <v>31295</v>
      </c>
      <c r="D61" s="1">
        <f t="shared" si="4"/>
        <v>7576918.5300000003</v>
      </c>
      <c r="E61" s="1">
        <f t="shared" si="5"/>
        <v>7526995.0899999999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7526995.0899999999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49923.44</v>
      </c>
    </row>
    <row r="62" spans="1:23" s="16" customFormat="1" ht="35.25" customHeight="1" x14ac:dyDescent="0.5">
      <c r="A62" s="4">
        <f t="shared" si="6"/>
        <v>55</v>
      </c>
      <c r="B62" s="2" t="s">
        <v>55</v>
      </c>
      <c r="C62" s="2">
        <v>31300</v>
      </c>
      <c r="D62" s="1">
        <f t="shared" si="4"/>
        <v>10607678.550000001</v>
      </c>
      <c r="E62" s="1">
        <f t="shared" si="5"/>
        <v>10537786.300000001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10537786.300000001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69892.25</v>
      </c>
    </row>
    <row r="63" spans="1:23" s="16" customFormat="1" ht="35.25" customHeight="1" x14ac:dyDescent="0.5">
      <c r="A63" s="4">
        <f t="shared" si="6"/>
        <v>56</v>
      </c>
      <c r="B63" s="2" t="s">
        <v>56</v>
      </c>
      <c r="C63" s="2">
        <v>31306</v>
      </c>
      <c r="D63" s="1">
        <f t="shared" si="4"/>
        <v>11006938.93</v>
      </c>
      <c r="E63" s="1">
        <f t="shared" si="5"/>
        <v>10931145.92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10537784.390000001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393361.53</v>
      </c>
      <c r="T63" s="1">
        <v>0</v>
      </c>
      <c r="U63" s="1">
        <v>0</v>
      </c>
      <c r="V63" s="1">
        <v>0</v>
      </c>
      <c r="W63" s="1">
        <v>75793.009999999995</v>
      </c>
    </row>
    <row r="64" spans="1:23" s="16" customFormat="1" ht="35.25" customHeight="1" x14ac:dyDescent="0.5">
      <c r="A64" s="4">
        <f t="shared" si="6"/>
        <v>57</v>
      </c>
      <c r="B64" s="2" t="s">
        <v>57</v>
      </c>
      <c r="C64" s="2">
        <v>31334</v>
      </c>
      <c r="D64" s="1">
        <f t="shared" si="4"/>
        <v>3030773.98</v>
      </c>
      <c r="E64" s="1">
        <f t="shared" si="5"/>
        <v>3010804.84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3010804.84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19969.14</v>
      </c>
    </row>
    <row r="65" spans="1:23" s="16" customFormat="1" ht="35.25" customHeight="1" x14ac:dyDescent="0.5">
      <c r="A65" s="4">
        <f t="shared" si="6"/>
        <v>58</v>
      </c>
      <c r="B65" s="2" t="s">
        <v>58</v>
      </c>
      <c r="C65" s="2">
        <v>31351</v>
      </c>
      <c r="D65" s="1">
        <f t="shared" si="4"/>
        <v>6251406.9799999995</v>
      </c>
      <c r="E65" s="1">
        <f t="shared" si="5"/>
        <v>6220537.21</v>
      </c>
      <c r="F65" s="1">
        <v>698042.37</v>
      </c>
      <c r="G65" s="1">
        <v>673022.27</v>
      </c>
      <c r="H65" s="1">
        <v>0</v>
      </c>
      <c r="I65" s="1">
        <v>98785.73000000001</v>
      </c>
      <c r="J65" s="1">
        <v>202215.03</v>
      </c>
      <c r="K65" s="1">
        <v>106961.72</v>
      </c>
      <c r="L65" s="1">
        <v>0</v>
      </c>
      <c r="M65" s="1">
        <v>0</v>
      </c>
      <c r="N65" s="1">
        <v>1662793.19</v>
      </c>
      <c r="O65" s="1">
        <v>744394.81</v>
      </c>
      <c r="P65" s="1">
        <v>1634328.89</v>
      </c>
      <c r="Q65" s="1">
        <v>0</v>
      </c>
      <c r="R65" s="1">
        <v>0</v>
      </c>
      <c r="S65" s="1">
        <v>365200.9</v>
      </c>
      <c r="T65" s="1">
        <v>34792.300000000003</v>
      </c>
      <c r="U65" s="1">
        <v>0</v>
      </c>
      <c r="V65" s="1">
        <v>0</v>
      </c>
      <c r="W65" s="1">
        <v>30869.77</v>
      </c>
    </row>
    <row r="66" spans="1:23" s="16" customFormat="1" ht="35.25" customHeight="1" x14ac:dyDescent="0.5">
      <c r="A66" s="4">
        <f t="shared" si="6"/>
        <v>59</v>
      </c>
      <c r="B66" s="2" t="s">
        <v>59</v>
      </c>
      <c r="C66" s="2">
        <v>31407</v>
      </c>
      <c r="D66" s="1">
        <f t="shared" si="4"/>
        <v>7401564.2400000002</v>
      </c>
      <c r="E66" s="1">
        <f t="shared" si="5"/>
        <v>7351640.7999999998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7351640.7999999998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49923.44</v>
      </c>
    </row>
    <row r="67" spans="1:23" s="16" customFormat="1" ht="35.25" customHeight="1" x14ac:dyDescent="0.5">
      <c r="A67" s="4">
        <f t="shared" si="6"/>
        <v>60</v>
      </c>
      <c r="B67" s="2" t="s">
        <v>61</v>
      </c>
      <c r="C67" s="2">
        <v>31430</v>
      </c>
      <c r="D67" s="1">
        <f t="shared" si="4"/>
        <v>12474506.460000003</v>
      </c>
      <c r="E67" s="1">
        <f t="shared" si="5"/>
        <v>12312596.000000002</v>
      </c>
      <c r="F67" s="1">
        <v>1374274.8</v>
      </c>
      <c r="G67" s="1">
        <v>2173184.08</v>
      </c>
      <c r="H67" s="1">
        <v>0</v>
      </c>
      <c r="I67" s="1">
        <v>140653.37</v>
      </c>
      <c r="J67" s="1">
        <v>406081.28000000003</v>
      </c>
      <c r="K67" s="1">
        <v>358821.49</v>
      </c>
      <c r="L67" s="1">
        <v>0</v>
      </c>
      <c r="M67" s="1">
        <v>0</v>
      </c>
      <c r="N67" s="1">
        <v>2537820.6800000002</v>
      </c>
      <c r="O67" s="1">
        <v>547384.97</v>
      </c>
      <c r="P67" s="1">
        <v>4405249.03</v>
      </c>
      <c r="Q67" s="1">
        <v>0</v>
      </c>
      <c r="R67" s="1">
        <v>0</v>
      </c>
      <c r="S67" s="1">
        <v>369126.3</v>
      </c>
      <c r="T67" s="1">
        <v>0</v>
      </c>
      <c r="U67" s="1">
        <v>0</v>
      </c>
      <c r="V67" s="1">
        <v>0</v>
      </c>
      <c r="W67" s="1">
        <v>161910.46</v>
      </c>
    </row>
    <row r="68" spans="1:23" s="16" customFormat="1" ht="35.25" customHeight="1" x14ac:dyDescent="0.5">
      <c r="A68" s="4">
        <f t="shared" si="6"/>
        <v>61</v>
      </c>
      <c r="B68" s="2" t="s">
        <v>62</v>
      </c>
      <c r="C68" s="2">
        <v>31503</v>
      </c>
      <c r="D68" s="1">
        <f t="shared" si="4"/>
        <v>2960632.1100000003</v>
      </c>
      <c r="E68" s="1">
        <f t="shared" si="5"/>
        <v>2940662.97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2940662.97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19969.14</v>
      </c>
    </row>
    <row r="69" spans="1:23" s="16" customFormat="1" ht="35.25" customHeight="1" x14ac:dyDescent="0.5">
      <c r="A69" s="4">
        <f t="shared" si="6"/>
        <v>62</v>
      </c>
      <c r="B69" s="2" t="s">
        <v>63</v>
      </c>
      <c r="C69" s="2">
        <v>31705</v>
      </c>
      <c r="D69" s="1">
        <f t="shared" si="4"/>
        <v>7401564.2400000002</v>
      </c>
      <c r="E69" s="1">
        <f t="shared" si="5"/>
        <v>7351640.7999999998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7351640.7999999998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49923.44</v>
      </c>
    </row>
    <row r="70" spans="1:23" s="16" customFormat="1" ht="35.25" customHeight="1" x14ac:dyDescent="0.5">
      <c r="A70" s="4">
        <f t="shared" si="6"/>
        <v>63</v>
      </c>
      <c r="B70" s="2" t="s">
        <v>64</v>
      </c>
      <c r="C70" s="2">
        <v>31703</v>
      </c>
      <c r="D70" s="1">
        <f t="shared" si="4"/>
        <v>8881870.6799999997</v>
      </c>
      <c r="E70" s="1">
        <f t="shared" si="5"/>
        <v>8821963.2599999998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8821963.2599999998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59907.42</v>
      </c>
    </row>
    <row r="71" spans="1:23" s="16" customFormat="1" ht="35.25" customHeight="1" x14ac:dyDescent="0.5">
      <c r="A71" s="4">
        <f t="shared" si="6"/>
        <v>64</v>
      </c>
      <c r="B71" s="2" t="s">
        <v>65</v>
      </c>
      <c r="C71" s="2">
        <v>31751</v>
      </c>
      <c r="D71" s="1">
        <f t="shared" si="4"/>
        <v>5957642.3100000005</v>
      </c>
      <c r="E71" s="1">
        <f t="shared" si="5"/>
        <v>5928234.5500000007</v>
      </c>
      <c r="F71" s="1">
        <v>698042.37</v>
      </c>
      <c r="G71" s="1">
        <v>742339.59</v>
      </c>
      <c r="H71" s="1">
        <v>0</v>
      </c>
      <c r="I71" s="1">
        <v>114840.48000000001</v>
      </c>
      <c r="J71" s="1">
        <v>293099.84999999998</v>
      </c>
      <c r="K71" s="1">
        <v>101511.52</v>
      </c>
      <c r="L71" s="1">
        <v>0</v>
      </c>
      <c r="M71" s="1">
        <v>0</v>
      </c>
      <c r="N71" s="1">
        <v>1667655.61</v>
      </c>
      <c r="O71" s="1">
        <v>622772.81999999995</v>
      </c>
      <c r="P71" s="1">
        <v>1643181.87</v>
      </c>
      <c r="Q71" s="1">
        <v>0</v>
      </c>
      <c r="R71" s="1">
        <v>0</v>
      </c>
      <c r="S71" s="1">
        <v>0</v>
      </c>
      <c r="T71" s="1">
        <v>44790.44</v>
      </c>
      <c r="U71" s="1">
        <v>0</v>
      </c>
      <c r="V71" s="1">
        <v>0</v>
      </c>
      <c r="W71" s="1">
        <v>29407.759999999998</v>
      </c>
    </row>
    <row r="72" spans="1:23" s="16" customFormat="1" ht="35.25" customHeight="1" x14ac:dyDescent="0.5">
      <c r="A72" s="4">
        <f t="shared" si="6"/>
        <v>65</v>
      </c>
      <c r="B72" s="2" t="s">
        <v>67</v>
      </c>
      <c r="C72" s="2">
        <v>31786</v>
      </c>
      <c r="D72" s="1">
        <f t="shared" si="4"/>
        <v>7401564.2400000002</v>
      </c>
      <c r="E72" s="1">
        <f t="shared" si="5"/>
        <v>7351640.7999999998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7351640.7999999998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49923.44</v>
      </c>
    </row>
    <row r="73" spans="1:23" s="16" customFormat="1" ht="35.25" customHeight="1" x14ac:dyDescent="0.5">
      <c r="A73" s="4">
        <f t="shared" si="6"/>
        <v>66</v>
      </c>
      <c r="B73" s="2" t="s">
        <v>68</v>
      </c>
      <c r="C73" s="2">
        <v>31879</v>
      </c>
      <c r="D73" s="1">
        <f t="shared" si="4"/>
        <v>1480310.47</v>
      </c>
      <c r="E73" s="1">
        <f t="shared" si="5"/>
        <v>1470325.31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1470325.31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9985.16</v>
      </c>
    </row>
    <row r="74" spans="1:23" s="16" customFormat="1" ht="35.25" customHeight="1" x14ac:dyDescent="0.5">
      <c r="A74" s="4">
        <f t="shared" si="6"/>
        <v>67</v>
      </c>
      <c r="B74" s="2" t="s">
        <v>60</v>
      </c>
      <c r="C74" s="2">
        <v>31424</v>
      </c>
      <c r="D74" s="1">
        <f t="shared" si="4"/>
        <v>11635800.27</v>
      </c>
      <c r="E74" s="1">
        <f t="shared" si="5"/>
        <v>11483777.879999999</v>
      </c>
      <c r="F74" s="1">
        <v>1274142.1100000001</v>
      </c>
      <c r="G74" s="1">
        <v>2088210.81</v>
      </c>
      <c r="H74" s="1">
        <v>0</v>
      </c>
      <c r="I74" s="1">
        <v>131586.65</v>
      </c>
      <c r="J74" s="1">
        <v>473954.6</v>
      </c>
      <c r="K74" s="1">
        <v>340050.77</v>
      </c>
      <c r="L74" s="1">
        <v>0</v>
      </c>
      <c r="M74" s="1">
        <v>0</v>
      </c>
      <c r="N74" s="1">
        <v>2337074.41</v>
      </c>
      <c r="O74" s="1">
        <v>287415.07</v>
      </c>
      <c r="P74" s="1">
        <v>4184848.43</v>
      </c>
      <c r="Q74" s="1">
        <v>0</v>
      </c>
      <c r="R74" s="1">
        <v>0</v>
      </c>
      <c r="S74" s="1">
        <v>366495.03</v>
      </c>
      <c r="T74" s="1">
        <v>0</v>
      </c>
      <c r="U74" s="1">
        <v>0</v>
      </c>
      <c r="V74" s="1">
        <v>0</v>
      </c>
      <c r="W74" s="1">
        <v>152022.39000000001</v>
      </c>
    </row>
    <row r="75" spans="1:23" s="16" customFormat="1" ht="35.25" customHeight="1" x14ac:dyDescent="0.5">
      <c r="A75" s="4">
        <f t="shared" si="6"/>
        <v>68</v>
      </c>
      <c r="B75" s="2" t="s">
        <v>66</v>
      </c>
      <c r="C75" s="2">
        <v>31753</v>
      </c>
      <c r="D75" s="1">
        <f t="shared" si="4"/>
        <v>577042.99</v>
      </c>
      <c r="E75" s="1">
        <f t="shared" si="5"/>
        <v>577042.99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475838.54</v>
      </c>
      <c r="U75" s="1">
        <v>0</v>
      </c>
      <c r="V75" s="1">
        <v>101204.45</v>
      </c>
      <c r="W75" s="1">
        <v>0</v>
      </c>
    </row>
    <row r="76" spans="1:23" s="16" customFormat="1" ht="35.25" customHeight="1" x14ac:dyDescent="0.5">
      <c r="A76" s="4">
        <f t="shared" si="6"/>
        <v>69</v>
      </c>
      <c r="B76" s="2" t="s">
        <v>69</v>
      </c>
      <c r="C76" s="2">
        <v>32025</v>
      </c>
      <c r="D76" s="1">
        <f t="shared" si="4"/>
        <v>7768046.4900000002</v>
      </c>
      <c r="E76" s="1">
        <f t="shared" si="5"/>
        <v>7721777.6500000004</v>
      </c>
      <c r="F76" s="1">
        <v>224023.83</v>
      </c>
      <c r="G76" s="1">
        <v>813444.96</v>
      </c>
      <c r="H76" s="1">
        <v>0</v>
      </c>
      <c r="I76" s="1">
        <v>111707.45999999999</v>
      </c>
      <c r="J76" s="1">
        <v>216374.85</v>
      </c>
      <c r="K76" s="1">
        <v>84689.16</v>
      </c>
      <c r="L76" s="1">
        <v>0</v>
      </c>
      <c r="M76" s="1">
        <v>0</v>
      </c>
      <c r="N76" s="1">
        <v>1386391.9</v>
      </c>
      <c r="O76" s="1">
        <v>640563.51</v>
      </c>
      <c r="P76" s="1">
        <v>3997648.16</v>
      </c>
      <c r="Q76" s="1">
        <v>0</v>
      </c>
      <c r="R76" s="1">
        <v>0</v>
      </c>
      <c r="S76" s="1">
        <v>210291.28</v>
      </c>
      <c r="T76" s="1">
        <v>36642.54</v>
      </c>
      <c r="U76" s="1">
        <v>0</v>
      </c>
      <c r="V76" s="1">
        <v>0</v>
      </c>
      <c r="W76" s="1">
        <v>46268.84</v>
      </c>
    </row>
    <row r="77" spans="1:23" s="16" customFormat="1" ht="35.25" customHeight="1" x14ac:dyDescent="0.5">
      <c r="A77" s="4">
        <f t="shared" si="6"/>
        <v>70</v>
      </c>
      <c r="B77" s="2" t="s">
        <v>70</v>
      </c>
      <c r="C77" s="2">
        <v>32065</v>
      </c>
      <c r="D77" s="1">
        <f t="shared" si="4"/>
        <v>1882609.75</v>
      </c>
      <c r="E77" s="1">
        <f t="shared" si="5"/>
        <v>1866775.57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1470325.31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396450.26</v>
      </c>
      <c r="T77" s="1">
        <v>0</v>
      </c>
      <c r="U77" s="1">
        <v>0</v>
      </c>
      <c r="V77" s="1">
        <v>0</v>
      </c>
      <c r="W77" s="1">
        <v>15834.18</v>
      </c>
    </row>
    <row r="78" spans="1:23" s="16" customFormat="1" ht="35.25" customHeight="1" x14ac:dyDescent="0.5">
      <c r="A78" s="51" t="s">
        <v>291</v>
      </c>
      <c r="B78" s="54"/>
      <c r="C78" s="19"/>
      <c r="D78" s="20">
        <f t="shared" ref="D78:W78" si="7">SUM(D49:D77)</f>
        <v>204211767.6800001</v>
      </c>
      <c r="E78" s="20">
        <f t="shared" si="7"/>
        <v>202042809.60000002</v>
      </c>
      <c r="F78" s="20">
        <f t="shared" si="7"/>
        <v>15176022.01</v>
      </c>
      <c r="G78" s="20">
        <f t="shared" si="7"/>
        <v>17321415.370000001</v>
      </c>
      <c r="H78" s="20">
        <f t="shared" si="7"/>
        <v>0</v>
      </c>
      <c r="I78" s="20">
        <f t="shared" si="7"/>
        <v>1906956.73</v>
      </c>
      <c r="J78" s="20">
        <f t="shared" si="7"/>
        <v>3161445.06</v>
      </c>
      <c r="K78" s="20">
        <f t="shared" si="7"/>
        <v>4758239.17</v>
      </c>
      <c r="L78" s="20">
        <f t="shared" si="7"/>
        <v>0</v>
      </c>
      <c r="M78" s="20">
        <f t="shared" si="7"/>
        <v>83425561.030000001</v>
      </c>
      <c r="N78" s="20">
        <f t="shared" si="7"/>
        <v>27193020.59</v>
      </c>
      <c r="O78" s="20">
        <f t="shared" si="7"/>
        <v>6712765.8500000006</v>
      </c>
      <c r="P78" s="20">
        <f t="shared" si="7"/>
        <v>36161953.509999998</v>
      </c>
      <c r="Q78" s="20">
        <f t="shared" si="7"/>
        <v>1925454.24</v>
      </c>
      <c r="R78" s="20">
        <f t="shared" si="7"/>
        <v>0</v>
      </c>
      <c r="S78" s="20">
        <f t="shared" si="7"/>
        <v>3218484.7199999997</v>
      </c>
      <c r="T78" s="20">
        <f t="shared" si="7"/>
        <v>739835.08000000007</v>
      </c>
      <c r="U78" s="20">
        <f t="shared" si="7"/>
        <v>240451.78999999998</v>
      </c>
      <c r="V78" s="20">
        <f t="shared" si="7"/>
        <v>101204.45</v>
      </c>
      <c r="W78" s="20">
        <f t="shared" si="7"/>
        <v>2168958.0799999996</v>
      </c>
    </row>
    <row r="79" spans="1:23" s="16" customFormat="1" ht="35.25" customHeight="1" x14ac:dyDescent="0.5">
      <c r="A79" s="56" t="s">
        <v>1335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</row>
    <row r="80" spans="1:23" s="16" customFormat="1" ht="35.25" customHeight="1" x14ac:dyDescent="0.5">
      <c r="A80" s="4">
        <v>71</v>
      </c>
      <c r="B80" s="5" t="s">
        <v>71</v>
      </c>
      <c r="C80" s="2">
        <v>33118</v>
      </c>
      <c r="D80" s="1">
        <f t="shared" ref="D80:D143" si="8">E80+W80</f>
        <v>344979.25</v>
      </c>
      <c r="E80" s="1">
        <f t="shared" ref="E80:E143" si="9">SUM(F80:V80)</f>
        <v>344979.25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344979.25</v>
      </c>
      <c r="U80" s="1">
        <v>0</v>
      </c>
      <c r="V80" s="1">
        <v>0</v>
      </c>
      <c r="W80" s="1">
        <v>0</v>
      </c>
    </row>
    <row r="81" spans="1:23" s="16" customFormat="1" ht="35.25" customHeight="1" x14ac:dyDescent="0.5">
      <c r="A81" s="4">
        <f>A80+1</f>
        <v>72</v>
      </c>
      <c r="B81" s="5" t="s">
        <v>72</v>
      </c>
      <c r="C81" s="2">
        <v>33437</v>
      </c>
      <c r="D81" s="1">
        <f t="shared" si="8"/>
        <v>6917777.7699999996</v>
      </c>
      <c r="E81" s="1">
        <f t="shared" si="9"/>
        <v>6889847.9399999995</v>
      </c>
      <c r="F81" s="1">
        <v>793481.16</v>
      </c>
      <c r="G81" s="1">
        <v>1809849.9000000001</v>
      </c>
      <c r="H81" s="1">
        <v>0</v>
      </c>
      <c r="I81" s="1">
        <v>204147.62</v>
      </c>
      <c r="J81" s="1">
        <v>524889.78</v>
      </c>
      <c r="K81" s="1">
        <v>403427.36</v>
      </c>
      <c r="L81" s="1">
        <v>0</v>
      </c>
      <c r="M81" s="1">
        <v>0</v>
      </c>
      <c r="N81" s="1">
        <v>1434879.86</v>
      </c>
      <c r="O81" s="1">
        <v>0</v>
      </c>
      <c r="P81" s="1">
        <v>1610213.42</v>
      </c>
      <c r="Q81" s="1">
        <v>0</v>
      </c>
      <c r="R81" s="1">
        <v>0</v>
      </c>
      <c r="S81" s="1">
        <v>0</v>
      </c>
      <c r="T81" s="1">
        <v>108958.84</v>
      </c>
      <c r="U81" s="1">
        <v>0</v>
      </c>
      <c r="V81" s="1">
        <v>0</v>
      </c>
      <c r="W81" s="1">
        <v>27929.83</v>
      </c>
    </row>
    <row r="82" spans="1:23" s="16" customFormat="1" ht="35.25" customHeight="1" x14ac:dyDescent="0.5">
      <c r="A82" s="4">
        <f t="shared" ref="A82:A145" si="10">A81+1</f>
        <v>73</v>
      </c>
      <c r="B82" s="5" t="s">
        <v>73</v>
      </c>
      <c r="C82" s="2">
        <v>33448</v>
      </c>
      <c r="D82" s="1">
        <f t="shared" si="8"/>
        <v>317778.40000000002</v>
      </c>
      <c r="E82" s="1">
        <f t="shared" si="9"/>
        <v>317778.40000000002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218264.6</v>
      </c>
      <c r="U82" s="1">
        <v>0</v>
      </c>
      <c r="V82" s="1">
        <v>99513.8</v>
      </c>
      <c r="W82" s="1">
        <v>0</v>
      </c>
    </row>
    <row r="83" spans="1:23" s="16" customFormat="1" ht="35.25" customHeight="1" x14ac:dyDescent="0.5">
      <c r="A83" s="4">
        <f t="shared" si="10"/>
        <v>74</v>
      </c>
      <c r="B83" s="5" t="s">
        <v>1394</v>
      </c>
      <c r="C83" s="2">
        <v>33453</v>
      </c>
      <c r="D83" s="17">
        <f t="shared" si="8"/>
        <v>372966.97</v>
      </c>
      <c r="E83" s="17">
        <f t="shared" si="9"/>
        <v>372966.97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7">
        <v>183291.76</v>
      </c>
      <c r="U83" s="17">
        <v>189675.21</v>
      </c>
      <c r="V83" s="1">
        <v>0</v>
      </c>
      <c r="W83" s="1">
        <v>0</v>
      </c>
    </row>
    <row r="84" spans="1:23" s="16" customFormat="1" ht="35.25" customHeight="1" x14ac:dyDescent="0.5">
      <c r="A84" s="21">
        <f t="shared" si="10"/>
        <v>75</v>
      </c>
      <c r="B84" s="9" t="s">
        <v>74</v>
      </c>
      <c r="C84" s="22">
        <v>33455</v>
      </c>
      <c r="D84" s="6">
        <f t="shared" si="8"/>
        <v>198238.49</v>
      </c>
      <c r="E84" s="6">
        <f t="shared" si="9"/>
        <v>198238.49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6">
        <v>146307.01999999999</v>
      </c>
      <c r="U84" s="1">
        <v>0</v>
      </c>
      <c r="V84" s="6">
        <v>51931.47</v>
      </c>
      <c r="W84" s="1">
        <v>0</v>
      </c>
    </row>
    <row r="85" spans="1:23" s="16" customFormat="1" ht="35.25" customHeight="1" x14ac:dyDescent="0.5">
      <c r="A85" s="4">
        <f t="shared" si="10"/>
        <v>76</v>
      </c>
      <c r="B85" s="5" t="s">
        <v>75</v>
      </c>
      <c r="C85" s="2">
        <v>33462</v>
      </c>
      <c r="D85" s="1">
        <f t="shared" si="8"/>
        <v>287243.23</v>
      </c>
      <c r="E85" s="1">
        <f t="shared" si="9"/>
        <v>287243.23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201185.28</v>
      </c>
      <c r="U85" s="1">
        <v>0</v>
      </c>
      <c r="V85" s="1">
        <v>86057.95</v>
      </c>
      <c r="W85" s="1">
        <v>0</v>
      </c>
    </row>
    <row r="86" spans="1:23" s="16" customFormat="1" ht="35.25" customHeight="1" x14ac:dyDescent="0.5">
      <c r="A86" s="4">
        <f t="shared" si="10"/>
        <v>77</v>
      </c>
      <c r="B86" s="5" t="s">
        <v>76</v>
      </c>
      <c r="C86" s="2">
        <v>33485</v>
      </c>
      <c r="D86" s="1">
        <f t="shared" si="8"/>
        <v>3068293.04</v>
      </c>
      <c r="E86" s="1">
        <f t="shared" si="9"/>
        <v>3029633.45</v>
      </c>
      <c r="F86" s="1">
        <v>699085.1</v>
      </c>
      <c r="G86" s="1">
        <v>0</v>
      </c>
      <c r="H86" s="1">
        <v>0</v>
      </c>
      <c r="I86" s="1">
        <v>99511.5</v>
      </c>
      <c r="J86" s="1">
        <v>0</v>
      </c>
      <c r="K86" s="1">
        <v>172469.14</v>
      </c>
      <c r="L86" s="1">
        <v>0</v>
      </c>
      <c r="M86" s="1">
        <v>0</v>
      </c>
      <c r="N86" s="1">
        <v>0</v>
      </c>
      <c r="O86" s="1">
        <v>308250.7</v>
      </c>
      <c r="P86" s="1">
        <v>1736396.79</v>
      </c>
      <c r="Q86" s="1">
        <v>0</v>
      </c>
      <c r="R86" s="1">
        <v>0</v>
      </c>
      <c r="S86" s="1">
        <v>0</v>
      </c>
      <c r="T86" s="1">
        <v>13920.22</v>
      </c>
      <c r="U86" s="1">
        <v>0</v>
      </c>
      <c r="V86" s="1">
        <v>0</v>
      </c>
      <c r="W86" s="1">
        <v>38659.589999999997</v>
      </c>
    </row>
    <row r="87" spans="1:23" s="16" customFormat="1" ht="35.25" customHeight="1" x14ac:dyDescent="0.5">
      <c r="A87" s="4">
        <f t="shared" si="10"/>
        <v>78</v>
      </c>
      <c r="B87" s="5" t="s">
        <v>77</v>
      </c>
      <c r="C87" s="2">
        <v>33500</v>
      </c>
      <c r="D87" s="1">
        <f t="shared" si="8"/>
        <v>483407.52</v>
      </c>
      <c r="E87" s="1">
        <f t="shared" si="9"/>
        <v>483407.52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483407.52</v>
      </c>
      <c r="U87" s="1">
        <v>0</v>
      </c>
      <c r="V87" s="1">
        <v>0</v>
      </c>
      <c r="W87" s="1">
        <v>0</v>
      </c>
    </row>
    <row r="88" spans="1:23" s="16" customFormat="1" ht="35.25" customHeight="1" x14ac:dyDescent="0.5">
      <c r="A88" s="4">
        <f t="shared" si="10"/>
        <v>79</v>
      </c>
      <c r="B88" s="5" t="s">
        <v>78</v>
      </c>
      <c r="C88" s="2">
        <v>33501</v>
      </c>
      <c r="D88" s="1">
        <f t="shared" si="8"/>
        <v>516636.08</v>
      </c>
      <c r="E88" s="1">
        <f t="shared" si="9"/>
        <v>516636.08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516636.08</v>
      </c>
      <c r="U88" s="1">
        <v>0</v>
      </c>
      <c r="V88" s="1">
        <v>0</v>
      </c>
      <c r="W88" s="1">
        <v>0</v>
      </c>
    </row>
    <row r="89" spans="1:23" s="16" customFormat="1" ht="35.25" customHeight="1" x14ac:dyDescent="0.5">
      <c r="A89" s="4">
        <f t="shared" si="10"/>
        <v>80</v>
      </c>
      <c r="B89" s="5" t="s">
        <v>79</v>
      </c>
      <c r="C89" s="2">
        <v>33502</v>
      </c>
      <c r="D89" s="1">
        <f t="shared" si="8"/>
        <v>509421.37</v>
      </c>
      <c r="E89" s="1">
        <f t="shared" si="9"/>
        <v>509421.37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509421.37</v>
      </c>
      <c r="U89" s="1">
        <v>0</v>
      </c>
      <c r="V89" s="1">
        <v>0</v>
      </c>
      <c r="W89" s="1">
        <v>0</v>
      </c>
    </row>
    <row r="90" spans="1:23" s="16" customFormat="1" ht="35.25" customHeight="1" x14ac:dyDescent="0.5">
      <c r="A90" s="4">
        <f t="shared" si="10"/>
        <v>81</v>
      </c>
      <c r="B90" s="5" t="s">
        <v>80</v>
      </c>
      <c r="C90" s="2">
        <v>33503</v>
      </c>
      <c r="D90" s="1">
        <f t="shared" si="8"/>
        <v>631437.64</v>
      </c>
      <c r="E90" s="1">
        <f t="shared" si="9"/>
        <v>631437.64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631437.64</v>
      </c>
      <c r="U90" s="1">
        <v>0</v>
      </c>
      <c r="V90" s="1">
        <v>0</v>
      </c>
      <c r="W90" s="1">
        <v>0</v>
      </c>
    </row>
    <row r="91" spans="1:23" s="16" customFormat="1" ht="70.5" customHeight="1" x14ac:dyDescent="0.5">
      <c r="A91" s="4">
        <f t="shared" si="10"/>
        <v>82</v>
      </c>
      <c r="B91" s="5" t="s">
        <v>1722</v>
      </c>
      <c r="C91" s="2">
        <v>33514</v>
      </c>
      <c r="D91" s="1">
        <f t="shared" si="8"/>
        <v>235772.07</v>
      </c>
      <c r="E91" s="1">
        <f t="shared" si="9"/>
        <v>235772.07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235772.07</v>
      </c>
      <c r="U91" s="1">
        <v>0</v>
      </c>
      <c r="V91" s="1">
        <v>0</v>
      </c>
      <c r="W91" s="1">
        <v>0</v>
      </c>
    </row>
    <row r="92" spans="1:23" s="16" customFormat="1" ht="35.25" customHeight="1" x14ac:dyDescent="0.5">
      <c r="A92" s="4">
        <f t="shared" si="10"/>
        <v>83</v>
      </c>
      <c r="B92" s="5" t="s">
        <v>83</v>
      </c>
      <c r="C92" s="2">
        <v>33538</v>
      </c>
      <c r="D92" s="1">
        <f t="shared" si="8"/>
        <v>825396.62</v>
      </c>
      <c r="E92" s="1">
        <f t="shared" si="9"/>
        <v>809944.43</v>
      </c>
      <c r="F92" s="1">
        <v>0</v>
      </c>
      <c r="G92" s="1">
        <v>646677.06000000006</v>
      </c>
      <c r="H92" s="1">
        <v>0</v>
      </c>
      <c r="I92" s="1">
        <v>61875.75</v>
      </c>
      <c r="J92" s="1">
        <v>101391.62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15452.19</v>
      </c>
    </row>
    <row r="93" spans="1:23" s="16" customFormat="1" ht="35.25" customHeight="1" x14ac:dyDescent="0.5">
      <c r="A93" s="4">
        <f t="shared" si="10"/>
        <v>84</v>
      </c>
      <c r="B93" s="5" t="s">
        <v>84</v>
      </c>
      <c r="C93" s="2">
        <v>33638</v>
      </c>
      <c r="D93" s="1">
        <f t="shared" si="8"/>
        <v>6517132.2700000005</v>
      </c>
      <c r="E93" s="1">
        <f t="shared" si="9"/>
        <v>6418341.6700000009</v>
      </c>
      <c r="F93" s="1">
        <v>1282855.71</v>
      </c>
      <c r="G93" s="1">
        <v>2364480.59</v>
      </c>
      <c r="H93" s="1">
        <v>0</v>
      </c>
      <c r="I93" s="1">
        <v>132522.94</v>
      </c>
      <c r="J93" s="1">
        <v>334166.58</v>
      </c>
      <c r="K93" s="1">
        <v>303829.34000000003</v>
      </c>
      <c r="L93" s="1">
        <v>0</v>
      </c>
      <c r="M93" s="1">
        <v>0</v>
      </c>
      <c r="N93" s="1">
        <v>0</v>
      </c>
      <c r="O93" s="1">
        <v>1063600.95</v>
      </c>
      <c r="P93" s="1">
        <v>849440.95</v>
      </c>
      <c r="Q93" s="1">
        <v>0</v>
      </c>
      <c r="R93" s="1">
        <v>0</v>
      </c>
      <c r="S93" s="1">
        <v>0</v>
      </c>
      <c r="T93" s="1">
        <v>87444.61</v>
      </c>
      <c r="U93" s="1">
        <v>0</v>
      </c>
      <c r="V93" s="1">
        <v>0</v>
      </c>
      <c r="W93" s="1">
        <v>98790.6</v>
      </c>
    </row>
    <row r="94" spans="1:23" s="16" customFormat="1" ht="35.25" customHeight="1" x14ac:dyDescent="0.5">
      <c r="A94" s="4">
        <f t="shared" si="10"/>
        <v>85</v>
      </c>
      <c r="B94" s="5" t="s">
        <v>85</v>
      </c>
      <c r="C94" s="2">
        <v>33737</v>
      </c>
      <c r="D94" s="1">
        <f t="shared" si="8"/>
        <v>1641809.21</v>
      </c>
      <c r="E94" s="1">
        <f t="shared" si="9"/>
        <v>1614292.48</v>
      </c>
      <c r="F94" s="1">
        <v>419936.83</v>
      </c>
      <c r="G94" s="1">
        <v>597595.49</v>
      </c>
      <c r="H94" s="1">
        <v>0</v>
      </c>
      <c r="I94" s="1">
        <v>119594.83</v>
      </c>
      <c r="J94" s="1">
        <v>106974.02</v>
      </c>
      <c r="K94" s="1">
        <v>353707.89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16483.419999999998</v>
      </c>
      <c r="U94" s="1">
        <v>0</v>
      </c>
      <c r="V94" s="1">
        <v>0</v>
      </c>
      <c r="W94" s="1">
        <v>27516.730000000003</v>
      </c>
    </row>
    <row r="95" spans="1:23" s="16" customFormat="1" ht="35.25" customHeight="1" x14ac:dyDescent="0.5">
      <c r="A95" s="4">
        <f t="shared" si="10"/>
        <v>86</v>
      </c>
      <c r="B95" s="5" t="s">
        <v>86</v>
      </c>
      <c r="C95" s="2">
        <v>33739</v>
      </c>
      <c r="D95" s="1">
        <f t="shared" si="8"/>
        <v>1994652.76</v>
      </c>
      <c r="E95" s="1">
        <f t="shared" si="9"/>
        <v>1974622.18</v>
      </c>
      <c r="F95" s="1">
        <v>310194.87</v>
      </c>
      <c r="G95" s="1">
        <v>647746.73</v>
      </c>
      <c r="H95" s="1">
        <v>0</v>
      </c>
      <c r="I95" s="1">
        <v>73062.67</v>
      </c>
      <c r="J95" s="1">
        <v>0</v>
      </c>
      <c r="K95" s="1">
        <v>278198.33</v>
      </c>
      <c r="L95" s="1">
        <v>0</v>
      </c>
      <c r="M95" s="1">
        <v>0</v>
      </c>
      <c r="N95" s="1">
        <v>0</v>
      </c>
      <c r="O95" s="1">
        <v>463156.02</v>
      </c>
      <c r="P95" s="1">
        <v>190031.68</v>
      </c>
      <c r="Q95" s="1">
        <v>0</v>
      </c>
      <c r="R95" s="1">
        <v>0</v>
      </c>
      <c r="S95" s="1">
        <v>0</v>
      </c>
      <c r="T95" s="1">
        <v>12231.88</v>
      </c>
      <c r="U95" s="1">
        <v>0</v>
      </c>
      <c r="V95" s="1">
        <v>0</v>
      </c>
      <c r="W95" s="1">
        <v>20030.580000000002</v>
      </c>
    </row>
    <row r="96" spans="1:23" s="16" customFormat="1" ht="35.25" customHeight="1" x14ac:dyDescent="0.5">
      <c r="A96" s="4">
        <f t="shared" si="10"/>
        <v>87</v>
      </c>
      <c r="B96" s="5" t="s">
        <v>87</v>
      </c>
      <c r="C96" s="2">
        <v>33853</v>
      </c>
      <c r="D96" s="1">
        <f t="shared" si="8"/>
        <v>4540932.62</v>
      </c>
      <c r="E96" s="1">
        <f t="shared" si="9"/>
        <v>4495040.82</v>
      </c>
      <c r="F96" s="1">
        <v>0</v>
      </c>
      <c r="G96" s="1">
        <v>502334.58</v>
      </c>
      <c r="H96" s="1">
        <v>0</v>
      </c>
      <c r="I96" s="1">
        <v>83149.710000000006</v>
      </c>
      <c r="J96" s="1">
        <v>159786.1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3749770.43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45891.8</v>
      </c>
    </row>
    <row r="97" spans="1:23" s="16" customFormat="1" ht="35.25" customHeight="1" x14ac:dyDescent="0.5">
      <c r="A97" s="4">
        <f t="shared" si="10"/>
        <v>88</v>
      </c>
      <c r="B97" s="5" t="s">
        <v>88</v>
      </c>
      <c r="C97" s="2">
        <v>33854</v>
      </c>
      <c r="D97" s="1">
        <f t="shared" si="8"/>
        <v>139817.15</v>
      </c>
      <c r="E97" s="1">
        <f t="shared" si="9"/>
        <v>139817.15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139817.15</v>
      </c>
      <c r="V97" s="1">
        <v>0</v>
      </c>
      <c r="W97" s="1">
        <v>0</v>
      </c>
    </row>
    <row r="98" spans="1:23" s="16" customFormat="1" ht="35.25" customHeight="1" x14ac:dyDescent="0.5">
      <c r="A98" s="4">
        <f t="shared" si="10"/>
        <v>89</v>
      </c>
      <c r="B98" s="5" t="s">
        <v>89</v>
      </c>
      <c r="C98" s="2">
        <v>33856</v>
      </c>
      <c r="D98" s="1">
        <f t="shared" si="8"/>
        <v>7300437.8399999999</v>
      </c>
      <c r="E98" s="1">
        <f t="shared" si="9"/>
        <v>7211918.0800000001</v>
      </c>
      <c r="F98" s="1">
        <v>0</v>
      </c>
      <c r="G98" s="1">
        <v>1117623.56</v>
      </c>
      <c r="H98" s="1">
        <v>0</v>
      </c>
      <c r="I98" s="1">
        <v>169530.82</v>
      </c>
      <c r="J98" s="1">
        <v>329123.71000000002</v>
      </c>
      <c r="K98" s="1">
        <v>231178.63</v>
      </c>
      <c r="L98" s="1">
        <v>0</v>
      </c>
      <c r="M98" s="1">
        <v>0</v>
      </c>
      <c r="N98" s="1">
        <v>0</v>
      </c>
      <c r="O98" s="1">
        <v>126328.59</v>
      </c>
      <c r="P98" s="1">
        <v>5172707.67</v>
      </c>
      <c r="Q98" s="1">
        <v>0</v>
      </c>
      <c r="R98" s="1">
        <v>0</v>
      </c>
      <c r="S98" s="1">
        <v>0</v>
      </c>
      <c r="T98" s="1">
        <v>65425.1</v>
      </c>
      <c r="U98" s="1">
        <v>0</v>
      </c>
      <c r="V98" s="1">
        <v>0</v>
      </c>
      <c r="W98" s="1">
        <v>88519.760000000009</v>
      </c>
    </row>
    <row r="99" spans="1:23" s="16" customFormat="1" ht="35.25" customHeight="1" x14ac:dyDescent="0.5">
      <c r="A99" s="4">
        <f t="shared" si="10"/>
        <v>90</v>
      </c>
      <c r="B99" s="5" t="s">
        <v>90</v>
      </c>
      <c r="C99" s="2">
        <v>33721</v>
      </c>
      <c r="D99" s="1">
        <f t="shared" si="8"/>
        <v>4246030.87</v>
      </c>
      <c r="E99" s="1">
        <f t="shared" si="9"/>
        <v>4196942.8600000003</v>
      </c>
      <c r="F99" s="1">
        <v>627047.5</v>
      </c>
      <c r="G99" s="1">
        <v>481564.01</v>
      </c>
      <c r="H99" s="1">
        <v>0</v>
      </c>
      <c r="I99" s="1">
        <v>108562.01</v>
      </c>
      <c r="J99" s="1">
        <v>177693.56</v>
      </c>
      <c r="K99" s="1">
        <v>147471.32999999999</v>
      </c>
      <c r="L99" s="1">
        <v>0</v>
      </c>
      <c r="M99" s="1">
        <v>0</v>
      </c>
      <c r="N99" s="1">
        <v>1173777.25</v>
      </c>
      <c r="O99" s="1">
        <v>185925.02</v>
      </c>
      <c r="P99" s="1">
        <v>1294902.18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49088.01</v>
      </c>
    </row>
    <row r="100" spans="1:23" s="16" customFormat="1" ht="35.25" customHeight="1" x14ac:dyDescent="0.5">
      <c r="A100" s="4">
        <f t="shared" si="10"/>
        <v>91</v>
      </c>
      <c r="B100" s="5" t="s">
        <v>91</v>
      </c>
      <c r="C100" s="2">
        <v>34009</v>
      </c>
      <c r="D100" s="1">
        <f t="shared" si="8"/>
        <v>216993.74</v>
      </c>
      <c r="E100" s="1">
        <f t="shared" si="9"/>
        <v>216993.74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138186.87</v>
      </c>
      <c r="U100" s="1">
        <v>0</v>
      </c>
      <c r="V100" s="1">
        <v>78806.87</v>
      </c>
      <c r="W100" s="1">
        <v>0</v>
      </c>
    </row>
    <row r="101" spans="1:23" s="16" customFormat="1" ht="35.25" customHeight="1" x14ac:dyDescent="0.5">
      <c r="A101" s="4">
        <f t="shared" si="10"/>
        <v>92</v>
      </c>
      <c r="B101" s="5" t="s">
        <v>1350</v>
      </c>
      <c r="C101" s="2">
        <v>34161</v>
      </c>
      <c r="D101" s="1">
        <f t="shared" si="8"/>
        <v>537892.25</v>
      </c>
      <c r="E101" s="1">
        <f t="shared" si="9"/>
        <v>537892.25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537892.25</v>
      </c>
      <c r="U101" s="1">
        <v>0</v>
      </c>
      <c r="V101" s="1">
        <v>0</v>
      </c>
      <c r="W101" s="1">
        <v>0</v>
      </c>
    </row>
    <row r="102" spans="1:23" s="16" customFormat="1" ht="35.25" customHeight="1" x14ac:dyDescent="0.5">
      <c r="A102" s="4">
        <f t="shared" si="10"/>
        <v>93</v>
      </c>
      <c r="B102" s="5" t="s">
        <v>92</v>
      </c>
      <c r="C102" s="2">
        <v>34218</v>
      </c>
      <c r="D102" s="1">
        <f t="shared" si="8"/>
        <v>620875.40999999992</v>
      </c>
      <c r="E102" s="1">
        <f t="shared" si="9"/>
        <v>612540.1399999999</v>
      </c>
      <c r="F102" s="1">
        <v>268622.34999999998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343917.79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8335.27</v>
      </c>
    </row>
    <row r="103" spans="1:23" s="16" customFormat="1" ht="35.25" customHeight="1" x14ac:dyDescent="0.5">
      <c r="A103" s="4">
        <f t="shared" si="10"/>
        <v>94</v>
      </c>
      <c r="B103" s="5" t="s">
        <v>93</v>
      </c>
      <c r="C103" s="2">
        <v>34224</v>
      </c>
      <c r="D103" s="1">
        <f t="shared" si="8"/>
        <v>144516.51</v>
      </c>
      <c r="E103" s="1">
        <f t="shared" si="9"/>
        <v>144516.51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86787.82</v>
      </c>
      <c r="U103" s="1">
        <v>20230.52</v>
      </c>
      <c r="V103" s="1">
        <v>37498.17</v>
      </c>
      <c r="W103" s="1">
        <v>0</v>
      </c>
    </row>
    <row r="104" spans="1:23" s="16" customFormat="1" ht="35.25" customHeight="1" x14ac:dyDescent="0.5">
      <c r="A104" s="4">
        <f t="shared" si="10"/>
        <v>95</v>
      </c>
      <c r="B104" s="5" t="s">
        <v>94</v>
      </c>
      <c r="C104" s="2">
        <v>34239</v>
      </c>
      <c r="D104" s="1">
        <f t="shared" si="8"/>
        <v>3236672.6100000003</v>
      </c>
      <c r="E104" s="1">
        <f t="shared" si="9"/>
        <v>3197269.99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3197269.99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39402.620000000003</v>
      </c>
    </row>
    <row r="105" spans="1:23" s="16" customFormat="1" ht="35.25" customHeight="1" x14ac:dyDescent="0.5">
      <c r="A105" s="4">
        <f t="shared" si="10"/>
        <v>96</v>
      </c>
      <c r="B105" s="5" t="s">
        <v>95</v>
      </c>
      <c r="C105" s="2">
        <v>34246</v>
      </c>
      <c r="D105" s="1">
        <f t="shared" si="8"/>
        <v>5156475.84</v>
      </c>
      <c r="E105" s="1">
        <f t="shared" si="9"/>
        <v>5093298.0999999996</v>
      </c>
      <c r="F105" s="1">
        <v>177822.64</v>
      </c>
      <c r="G105" s="1">
        <v>373318.96</v>
      </c>
      <c r="H105" s="1">
        <v>0</v>
      </c>
      <c r="I105" s="1">
        <v>86921.82</v>
      </c>
      <c r="J105" s="1">
        <v>0</v>
      </c>
      <c r="K105" s="1">
        <v>221719.18</v>
      </c>
      <c r="L105" s="1">
        <v>0</v>
      </c>
      <c r="M105" s="1">
        <v>0</v>
      </c>
      <c r="N105" s="1">
        <v>1095561.48</v>
      </c>
      <c r="O105" s="1">
        <v>422352.7</v>
      </c>
      <c r="P105" s="1">
        <v>2635898.2200000002</v>
      </c>
      <c r="Q105" s="1">
        <v>0</v>
      </c>
      <c r="R105" s="1">
        <v>0</v>
      </c>
      <c r="S105" s="1">
        <v>0</v>
      </c>
      <c r="T105" s="1">
        <v>79703.100000000006</v>
      </c>
      <c r="U105" s="1">
        <v>0</v>
      </c>
      <c r="V105" s="1">
        <v>0</v>
      </c>
      <c r="W105" s="1">
        <v>63177.74</v>
      </c>
    </row>
    <row r="106" spans="1:23" s="16" customFormat="1" ht="35.25" customHeight="1" x14ac:dyDescent="0.5">
      <c r="A106" s="4">
        <f t="shared" si="10"/>
        <v>97</v>
      </c>
      <c r="B106" s="5" t="s">
        <v>284</v>
      </c>
      <c r="C106" s="2">
        <v>34262</v>
      </c>
      <c r="D106" s="1">
        <f t="shared" si="8"/>
        <v>220126.66</v>
      </c>
      <c r="E106" s="1">
        <f t="shared" si="9"/>
        <v>220126.66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220126.66</v>
      </c>
      <c r="U106" s="1">
        <v>0</v>
      </c>
      <c r="V106" s="1">
        <v>0</v>
      </c>
      <c r="W106" s="1">
        <v>0</v>
      </c>
    </row>
    <row r="107" spans="1:23" s="16" customFormat="1" ht="35.25" customHeight="1" x14ac:dyDescent="0.5">
      <c r="A107" s="4">
        <f t="shared" si="10"/>
        <v>98</v>
      </c>
      <c r="B107" s="5" t="s">
        <v>285</v>
      </c>
      <c r="C107" s="2">
        <v>33130</v>
      </c>
      <c r="D107" s="1">
        <f t="shared" si="8"/>
        <v>258800.3</v>
      </c>
      <c r="E107" s="1">
        <f t="shared" si="9"/>
        <v>258800.3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258800.3</v>
      </c>
      <c r="U107" s="1">
        <v>0</v>
      </c>
      <c r="V107" s="1">
        <v>0</v>
      </c>
      <c r="W107" s="1">
        <v>0</v>
      </c>
    </row>
    <row r="108" spans="1:23" s="16" customFormat="1" ht="35.25" customHeight="1" x14ac:dyDescent="0.5">
      <c r="A108" s="4">
        <f t="shared" si="10"/>
        <v>99</v>
      </c>
      <c r="B108" s="5" t="s">
        <v>286</v>
      </c>
      <c r="C108" s="2">
        <v>34324</v>
      </c>
      <c r="D108" s="1">
        <f t="shared" si="8"/>
        <v>238650.73</v>
      </c>
      <c r="E108" s="1">
        <f t="shared" si="9"/>
        <v>238650.73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238650.73</v>
      </c>
      <c r="U108" s="1">
        <v>0</v>
      </c>
      <c r="V108" s="1">
        <v>0</v>
      </c>
      <c r="W108" s="1">
        <v>0</v>
      </c>
    </row>
    <row r="109" spans="1:23" s="16" customFormat="1" ht="35.25" customHeight="1" x14ac:dyDescent="0.5">
      <c r="A109" s="4">
        <f t="shared" si="10"/>
        <v>100</v>
      </c>
      <c r="B109" s="5" t="s">
        <v>96</v>
      </c>
      <c r="C109" s="2">
        <v>34361</v>
      </c>
      <c r="D109" s="1">
        <f t="shared" si="8"/>
        <v>208360.02</v>
      </c>
      <c r="E109" s="1">
        <f t="shared" si="9"/>
        <v>208360.02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208360.02</v>
      </c>
      <c r="U109" s="1">
        <v>0</v>
      </c>
      <c r="V109" s="1">
        <v>0</v>
      </c>
      <c r="W109" s="1">
        <v>0</v>
      </c>
    </row>
    <row r="110" spans="1:23" s="16" customFormat="1" ht="35.25" customHeight="1" x14ac:dyDescent="0.5">
      <c r="A110" s="4">
        <f t="shared" si="10"/>
        <v>101</v>
      </c>
      <c r="B110" s="5" t="s">
        <v>97</v>
      </c>
      <c r="C110" s="2">
        <v>34349</v>
      </c>
      <c r="D110" s="1">
        <f t="shared" si="8"/>
        <v>841837.13</v>
      </c>
      <c r="E110" s="1">
        <f t="shared" si="9"/>
        <v>832145.55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832145.55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9691.58</v>
      </c>
    </row>
    <row r="111" spans="1:23" s="16" customFormat="1" ht="35.25" customHeight="1" x14ac:dyDescent="0.5">
      <c r="A111" s="4">
        <f t="shared" si="10"/>
        <v>102</v>
      </c>
      <c r="B111" s="5" t="s">
        <v>98</v>
      </c>
      <c r="C111" s="2">
        <v>34353</v>
      </c>
      <c r="D111" s="1">
        <f t="shared" si="8"/>
        <v>1079161.6000000001</v>
      </c>
      <c r="E111" s="1">
        <f t="shared" si="9"/>
        <v>1068309.99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1068309.99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10851.61</v>
      </c>
    </row>
    <row r="112" spans="1:23" s="16" customFormat="1" ht="35.25" customHeight="1" x14ac:dyDescent="0.5">
      <c r="A112" s="4">
        <f t="shared" si="10"/>
        <v>103</v>
      </c>
      <c r="B112" s="5" t="s">
        <v>99</v>
      </c>
      <c r="C112" s="2">
        <v>34434</v>
      </c>
      <c r="D112" s="1">
        <f t="shared" si="8"/>
        <v>163717.53</v>
      </c>
      <c r="E112" s="1">
        <f t="shared" si="9"/>
        <v>163717.53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119705.1</v>
      </c>
      <c r="U112" s="1">
        <v>0</v>
      </c>
      <c r="V112" s="1">
        <v>44012.43</v>
      </c>
      <c r="W112" s="1">
        <v>0</v>
      </c>
    </row>
    <row r="113" spans="1:23" s="16" customFormat="1" ht="35.25" customHeight="1" x14ac:dyDescent="0.5">
      <c r="A113" s="4">
        <f t="shared" si="10"/>
        <v>104</v>
      </c>
      <c r="B113" s="5" t="s">
        <v>100</v>
      </c>
      <c r="C113" s="2">
        <v>34463</v>
      </c>
      <c r="D113" s="1">
        <f t="shared" si="8"/>
        <v>314470.05</v>
      </c>
      <c r="E113" s="1">
        <f t="shared" si="9"/>
        <v>314470.05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215473.9</v>
      </c>
      <c r="U113" s="1">
        <v>0</v>
      </c>
      <c r="V113" s="1">
        <v>98996.15</v>
      </c>
      <c r="W113" s="1">
        <v>0</v>
      </c>
    </row>
    <row r="114" spans="1:23" s="16" customFormat="1" ht="35.25" customHeight="1" x14ac:dyDescent="0.5">
      <c r="A114" s="4">
        <f t="shared" si="10"/>
        <v>105</v>
      </c>
      <c r="B114" s="5" t="s">
        <v>101</v>
      </c>
      <c r="C114" s="2">
        <v>34533</v>
      </c>
      <c r="D114" s="1">
        <f t="shared" si="8"/>
        <v>427590.55000000005</v>
      </c>
      <c r="E114" s="1">
        <f t="shared" si="9"/>
        <v>427590.55000000005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345969.03</v>
      </c>
      <c r="U114" s="1">
        <v>0</v>
      </c>
      <c r="V114" s="1">
        <v>81621.52</v>
      </c>
      <c r="W114" s="1">
        <v>0</v>
      </c>
    </row>
    <row r="115" spans="1:23" s="16" customFormat="1" ht="35.25" customHeight="1" x14ac:dyDescent="0.5">
      <c r="A115" s="4">
        <f t="shared" si="10"/>
        <v>106</v>
      </c>
      <c r="B115" s="5" t="s">
        <v>102</v>
      </c>
      <c r="C115" s="2">
        <v>34534</v>
      </c>
      <c r="D115" s="1">
        <f t="shared" si="8"/>
        <v>450882.03</v>
      </c>
      <c r="E115" s="1">
        <f t="shared" si="9"/>
        <v>450882.03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362151.37</v>
      </c>
      <c r="U115" s="1">
        <v>0</v>
      </c>
      <c r="V115" s="1">
        <v>88730.66</v>
      </c>
      <c r="W115" s="1">
        <v>0</v>
      </c>
    </row>
    <row r="116" spans="1:23" s="16" customFormat="1" ht="35.25" customHeight="1" x14ac:dyDescent="0.5">
      <c r="A116" s="4">
        <f t="shared" si="10"/>
        <v>107</v>
      </c>
      <c r="B116" s="5" t="s">
        <v>103</v>
      </c>
      <c r="C116" s="2">
        <v>34535</v>
      </c>
      <c r="D116" s="1">
        <f t="shared" si="8"/>
        <v>928105.34000000008</v>
      </c>
      <c r="E116" s="1">
        <f t="shared" si="9"/>
        <v>928105.34000000008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806149.05</v>
      </c>
      <c r="U116" s="1">
        <v>0</v>
      </c>
      <c r="V116" s="1">
        <v>121956.29</v>
      </c>
      <c r="W116" s="1">
        <v>0</v>
      </c>
    </row>
    <row r="117" spans="1:23" s="16" customFormat="1" ht="35.25" customHeight="1" x14ac:dyDescent="0.5">
      <c r="A117" s="4">
        <f t="shared" si="10"/>
        <v>108</v>
      </c>
      <c r="B117" s="5" t="s">
        <v>104</v>
      </c>
      <c r="C117" s="2">
        <v>34536</v>
      </c>
      <c r="D117" s="1">
        <f t="shared" si="8"/>
        <v>424000</v>
      </c>
      <c r="E117" s="1">
        <f t="shared" si="9"/>
        <v>424000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424000</v>
      </c>
      <c r="U117" s="1">
        <v>0</v>
      </c>
      <c r="V117" s="1">
        <v>0</v>
      </c>
      <c r="W117" s="1">
        <v>0</v>
      </c>
    </row>
    <row r="118" spans="1:23" s="16" customFormat="1" ht="35.25" customHeight="1" x14ac:dyDescent="0.5">
      <c r="A118" s="4">
        <f t="shared" si="10"/>
        <v>109</v>
      </c>
      <c r="B118" s="5" t="s">
        <v>105</v>
      </c>
      <c r="C118" s="2">
        <v>34537</v>
      </c>
      <c r="D118" s="1">
        <f t="shared" si="8"/>
        <v>503000.49</v>
      </c>
      <c r="E118" s="1">
        <f t="shared" si="9"/>
        <v>503000.49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400069.71</v>
      </c>
      <c r="U118" s="1">
        <v>0</v>
      </c>
      <c r="V118" s="1">
        <v>102930.78</v>
      </c>
      <c r="W118" s="1">
        <v>0</v>
      </c>
    </row>
    <row r="119" spans="1:23" s="16" customFormat="1" ht="35.25" customHeight="1" x14ac:dyDescent="0.5">
      <c r="A119" s="4">
        <f t="shared" si="10"/>
        <v>110</v>
      </c>
      <c r="B119" s="5" t="s">
        <v>106</v>
      </c>
      <c r="C119" s="2">
        <v>34549</v>
      </c>
      <c r="D119" s="1">
        <f t="shared" si="8"/>
        <v>4189693.4400000004</v>
      </c>
      <c r="E119" s="1">
        <f t="shared" si="9"/>
        <v>4139407.1900000004</v>
      </c>
      <c r="F119" s="1">
        <v>554157.87</v>
      </c>
      <c r="G119" s="1">
        <v>937199.15</v>
      </c>
      <c r="H119" s="1">
        <v>0</v>
      </c>
      <c r="I119" s="1">
        <v>120869.49</v>
      </c>
      <c r="J119" s="1">
        <v>108099.56</v>
      </c>
      <c r="K119" s="1">
        <v>326452.51</v>
      </c>
      <c r="L119" s="1">
        <v>0</v>
      </c>
      <c r="M119" s="1">
        <v>0</v>
      </c>
      <c r="N119" s="1">
        <v>0</v>
      </c>
      <c r="O119" s="1">
        <v>403787.81</v>
      </c>
      <c r="P119" s="1">
        <v>1675433.64</v>
      </c>
      <c r="Q119" s="1">
        <v>0</v>
      </c>
      <c r="R119" s="1">
        <v>0</v>
      </c>
      <c r="S119" s="1">
        <v>0</v>
      </c>
      <c r="T119" s="1">
        <v>13407.16</v>
      </c>
      <c r="U119" s="1">
        <v>0</v>
      </c>
      <c r="V119" s="1">
        <v>0</v>
      </c>
      <c r="W119" s="1">
        <v>50286.25</v>
      </c>
    </row>
    <row r="120" spans="1:23" s="16" customFormat="1" ht="35.25" customHeight="1" x14ac:dyDescent="0.5">
      <c r="A120" s="4">
        <f t="shared" si="10"/>
        <v>111</v>
      </c>
      <c r="B120" s="5" t="s">
        <v>107</v>
      </c>
      <c r="C120" s="2">
        <v>34550</v>
      </c>
      <c r="D120" s="1">
        <f t="shared" si="8"/>
        <v>2964126.3899999997</v>
      </c>
      <c r="E120" s="1">
        <f t="shared" si="9"/>
        <v>2917216.09</v>
      </c>
      <c r="F120" s="1">
        <v>449586.44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874995.06</v>
      </c>
      <c r="O120" s="1">
        <v>193976.25</v>
      </c>
      <c r="P120" s="1">
        <v>1385251.18</v>
      </c>
      <c r="Q120" s="1">
        <v>0</v>
      </c>
      <c r="R120" s="1">
        <v>0</v>
      </c>
      <c r="S120" s="1">
        <v>0</v>
      </c>
      <c r="T120" s="1">
        <v>13407.16</v>
      </c>
      <c r="U120" s="1">
        <v>0</v>
      </c>
      <c r="V120" s="1">
        <v>0</v>
      </c>
      <c r="W120" s="1">
        <v>46910.3</v>
      </c>
    </row>
    <row r="121" spans="1:23" s="16" customFormat="1" ht="35.25" customHeight="1" x14ac:dyDescent="0.5">
      <c r="A121" s="4">
        <f t="shared" si="10"/>
        <v>112</v>
      </c>
      <c r="B121" s="5" t="s">
        <v>108</v>
      </c>
      <c r="C121" s="2">
        <v>34560</v>
      </c>
      <c r="D121" s="1">
        <f t="shared" si="8"/>
        <v>4168194.24</v>
      </c>
      <c r="E121" s="1">
        <f t="shared" si="9"/>
        <v>4114215.16</v>
      </c>
      <c r="F121" s="1">
        <v>690305.73</v>
      </c>
      <c r="G121" s="1">
        <v>1007164.01</v>
      </c>
      <c r="H121" s="1">
        <v>0</v>
      </c>
      <c r="I121" s="1">
        <v>113111.82999999999</v>
      </c>
      <c r="J121" s="1">
        <v>121255.9</v>
      </c>
      <c r="K121" s="1">
        <v>144250.32</v>
      </c>
      <c r="L121" s="1">
        <v>0</v>
      </c>
      <c r="M121" s="1">
        <v>0</v>
      </c>
      <c r="N121" s="1">
        <v>0</v>
      </c>
      <c r="O121" s="1">
        <v>279970.93</v>
      </c>
      <c r="P121" s="1">
        <v>1728291.11</v>
      </c>
      <c r="Q121" s="1">
        <v>0</v>
      </c>
      <c r="R121" s="1">
        <v>0</v>
      </c>
      <c r="S121" s="1">
        <v>0</v>
      </c>
      <c r="T121" s="1">
        <v>29865.33</v>
      </c>
      <c r="U121" s="1">
        <v>0</v>
      </c>
      <c r="V121" s="1">
        <v>0</v>
      </c>
      <c r="W121" s="1">
        <v>53979.08</v>
      </c>
    </row>
    <row r="122" spans="1:23" s="16" customFormat="1" ht="35.25" customHeight="1" x14ac:dyDescent="0.5">
      <c r="A122" s="4">
        <f t="shared" si="10"/>
        <v>113</v>
      </c>
      <c r="B122" s="5" t="s">
        <v>109</v>
      </c>
      <c r="C122" s="2">
        <v>34566</v>
      </c>
      <c r="D122" s="1">
        <f t="shared" si="8"/>
        <v>243762.63</v>
      </c>
      <c r="E122" s="1">
        <f t="shared" si="9"/>
        <v>243762.63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243762.63</v>
      </c>
      <c r="U122" s="1">
        <v>0</v>
      </c>
      <c r="V122" s="1">
        <v>0</v>
      </c>
      <c r="W122" s="1">
        <v>0</v>
      </c>
    </row>
    <row r="123" spans="1:23" s="16" customFormat="1" ht="35.25" customHeight="1" x14ac:dyDescent="0.5">
      <c r="A123" s="4">
        <f t="shared" si="10"/>
        <v>114</v>
      </c>
      <c r="B123" s="5" t="s">
        <v>110</v>
      </c>
      <c r="C123" s="2">
        <v>34572</v>
      </c>
      <c r="D123" s="1">
        <f t="shared" si="8"/>
        <v>62676.98</v>
      </c>
      <c r="E123" s="1">
        <f t="shared" si="9"/>
        <v>62676.98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62676.98</v>
      </c>
      <c r="V123" s="1">
        <v>0</v>
      </c>
      <c r="W123" s="1">
        <v>0</v>
      </c>
    </row>
    <row r="124" spans="1:23" s="16" customFormat="1" ht="35.25" customHeight="1" x14ac:dyDescent="0.5">
      <c r="A124" s="4">
        <f t="shared" si="10"/>
        <v>115</v>
      </c>
      <c r="B124" s="5" t="s">
        <v>111</v>
      </c>
      <c r="C124" s="2">
        <v>34573</v>
      </c>
      <c r="D124" s="1">
        <f t="shared" si="8"/>
        <v>214500</v>
      </c>
      <c r="E124" s="1">
        <f t="shared" si="9"/>
        <v>214500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214500</v>
      </c>
      <c r="U124" s="1">
        <v>0</v>
      </c>
      <c r="V124" s="1">
        <v>0</v>
      </c>
      <c r="W124" s="1">
        <v>0</v>
      </c>
    </row>
    <row r="125" spans="1:23" s="16" customFormat="1" ht="35.25" customHeight="1" x14ac:dyDescent="0.5">
      <c r="A125" s="4">
        <f t="shared" si="10"/>
        <v>116</v>
      </c>
      <c r="B125" s="5" t="s">
        <v>112</v>
      </c>
      <c r="C125" s="2">
        <v>34576</v>
      </c>
      <c r="D125" s="1">
        <f t="shared" si="8"/>
        <v>4035725.64</v>
      </c>
      <c r="E125" s="1">
        <f t="shared" si="9"/>
        <v>3990298.2600000002</v>
      </c>
      <c r="F125" s="1">
        <v>533556.66</v>
      </c>
      <c r="G125" s="1">
        <v>844452.89</v>
      </c>
      <c r="H125" s="1">
        <v>0</v>
      </c>
      <c r="I125" s="1">
        <v>116960.33</v>
      </c>
      <c r="J125" s="1">
        <v>135517.03</v>
      </c>
      <c r="K125" s="1">
        <v>166749.39000000001</v>
      </c>
      <c r="L125" s="1">
        <v>0</v>
      </c>
      <c r="M125" s="1">
        <v>0</v>
      </c>
      <c r="N125" s="1">
        <v>0</v>
      </c>
      <c r="O125" s="1">
        <v>882115.25</v>
      </c>
      <c r="P125" s="1">
        <v>1234483.6399999999</v>
      </c>
      <c r="Q125" s="1">
        <v>0</v>
      </c>
      <c r="R125" s="1">
        <v>0</v>
      </c>
      <c r="S125" s="1">
        <v>0</v>
      </c>
      <c r="T125" s="1">
        <v>76463.070000000007</v>
      </c>
      <c r="U125" s="1">
        <v>0</v>
      </c>
      <c r="V125" s="1">
        <v>0</v>
      </c>
      <c r="W125" s="1">
        <v>45427.38</v>
      </c>
    </row>
    <row r="126" spans="1:23" s="16" customFormat="1" ht="35.25" customHeight="1" x14ac:dyDescent="0.5">
      <c r="A126" s="4">
        <f t="shared" si="10"/>
        <v>117</v>
      </c>
      <c r="B126" s="5" t="s">
        <v>113</v>
      </c>
      <c r="C126" s="2">
        <v>34581</v>
      </c>
      <c r="D126" s="1">
        <f t="shared" si="8"/>
        <v>51427.26</v>
      </c>
      <c r="E126" s="1">
        <f t="shared" si="9"/>
        <v>51427.26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51427.26</v>
      </c>
      <c r="U126" s="1">
        <v>0</v>
      </c>
      <c r="V126" s="1">
        <v>0</v>
      </c>
      <c r="W126" s="1">
        <v>0</v>
      </c>
    </row>
    <row r="127" spans="1:23" s="16" customFormat="1" ht="35.25" customHeight="1" x14ac:dyDescent="0.5">
      <c r="A127" s="4">
        <f t="shared" si="10"/>
        <v>118</v>
      </c>
      <c r="B127" s="5" t="s">
        <v>114</v>
      </c>
      <c r="C127" s="2">
        <v>34587</v>
      </c>
      <c r="D127" s="1">
        <f t="shared" si="8"/>
        <v>208757.9</v>
      </c>
      <c r="E127" s="1">
        <f t="shared" si="9"/>
        <v>208757.9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208757.9</v>
      </c>
      <c r="U127" s="1">
        <v>0</v>
      </c>
      <c r="V127" s="1">
        <v>0</v>
      </c>
      <c r="W127" s="1">
        <v>0</v>
      </c>
    </row>
    <row r="128" spans="1:23" s="16" customFormat="1" ht="35.25" customHeight="1" x14ac:dyDescent="0.5">
      <c r="A128" s="4">
        <f t="shared" si="10"/>
        <v>119</v>
      </c>
      <c r="B128" s="5" t="s">
        <v>115</v>
      </c>
      <c r="C128" s="2">
        <v>34596</v>
      </c>
      <c r="D128" s="1">
        <f t="shared" si="8"/>
        <v>216286.61</v>
      </c>
      <c r="E128" s="1">
        <f t="shared" si="9"/>
        <v>216286.61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216286.61</v>
      </c>
      <c r="U128" s="1">
        <v>0</v>
      </c>
      <c r="V128" s="1">
        <v>0</v>
      </c>
      <c r="W128" s="1">
        <v>0</v>
      </c>
    </row>
    <row r="129" spans="1:23" s="16" customFormat="1" ht="35.25" customHeight="1" x14ac:dyDescent="0.5">
      <c r="A129" s="4">
        <f t="shared" si="10"/>
        <v>120</v>
      </c>
      <c r="B129" s="5" t="s">
        <v>116</v>
      </c>
      <c r="C129" s="2">
        <v>34611</v>
      </c>
      <c r="D129" s="1">
        <f t="shared" si="8"/>
        <v>217197.67</v>
      </c>
      <c r="E129" s="1">
        <f t="shared" si="9"/>
        <v>217197.67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217197.67</v>
      </c>
      <c r="U129" s="1">
        <v>0</v>
      </c>
      <c r="V129" s="1">
        <v>0</v>
      </c>
      <c r="W129" s="1">
        <v>0</v>
      </c>
    </row>
    <row r="130" spans="1:23" s="16" customFormat="1" ht="35.25" customHeight="1" x14ac:dyDescent="0.5">
      <c r="A130" s="4">
        <f t="shared" si="10"/>
        <v>121</v>
      </c>
      <c r="B130" s="5" t="s">
        <v>117</v>
      </c>
      <c r="C130" s="2">
        <v>34709</v>
      </c>
      <c r="D130" s="1">
        <f t="shared" si="8"/>
        <v>1924395.69</v>
      </c>
      <c r="E130" s="1">
        <f t="shared" si="9"/>
        <v>1892466.05</v>
      </c>
      <c r="F130" s="1">
        <v>369548.86</v>
      </c>
      <c r="G130" s="1">
        <v>298787.38</v>
      </c>
      <c r="H130" s="1">
        <v>0</v>
      </c>
      <c r="I130" s="1">
        <v>1667.56</v>
      </c>
      <c r="J130" s="1">
        <v>1808.9</v>
      </c>
      <c r="K130" s="1">
        <v>141155.09</v>
      </c>
      <c r="L130" s="1">
        <v>0</v>
      </c>
      <c r="M130" s="1">
        <v>0</v>
      </c>
      <c r="N130" s="1">
        <v>0</v>
      </c>
      <c r="O130" s="1">
        <v>254542.6</v>
      </c>
      <c r="P130" s="1">
        <v>813895.76</v>
      </c>
      <c r="Q130" s="1">
        <v>0</v>
      </c>
      <c r="R130" s="1">
        <v>0</v>
      </c>
      <c r="S130" s="1">
        <v>0</v>
      </c>
      <c r="T130" s="1">
        <v>11059.9</v>
      </c>
      <c r="U130" s="1">
        <v>0</v>
      </c>
      <c r="V130" s="1">
        <v>0</v>
      </c>
      <c r="W130" s="1">
        <v>31929.64</v>
      </c>
    </row>
    <row r="131" spans="1:23" s="16" customFormat="1" ht="35.25" customHeight="1" x14ac:dyDescent="0.5">
      <c r="A131" s="4">
        <f t="shared" si="10"/>
        <v>122</v>
      </c>
      <c r="B131" s="5" t="s">
        <v>118</v>
      </c>
      <c r="C131" s="2">
        <v>34710</v>
      </c>
      <c r="D131" s="1">
        <f t="shared" si="8"/>
        <v>3043350.62</v>
      </c>
      <c r="E131" s="1">
        <f t="shared" si="9"/>
        <v>3003589.79</v>
      </c>
      <c r="F131" s="1">
        <v>467310.68</v>
      </c>
      <c r="G131" s="1">
        <v>700464.15</v>
      </c>
      <c r="H131" s="1">
        <v>0</v>
      </c>
      <c r="I131" s="1">
        <v>73167.710000000006</v>
      </c>
      <c r="J131" s="1">
        <v>82282.23</v>
      </c>
      <c r="K131" s="1">
        <v>95228.51</v>
      </c>
      <c r="L131" s="1">
        <v>0</v>
      </c>
      <c r="M131" s="1">
        <v>0</v>
      </c>
      <c r="N131" s="1">
        <v>403258.76</v>
      </c>
      <c r="O131" s="1">
        <v>294631.44</v>
      </c>
      <c r="P131" s="1">
        <v>876272.31</v>
      </c>
      <c r="Q131" s="1">
        <v>0</v>
      </c>
      <c r="R131" s="1">
        <v>0</v>
      </c>
      <c r="S131" s="1">
        <v>0</v>
      </c>
      <c r="T131" s="1">
        <v>10974</v>
      </c>
      <c r="U131" s="1">
        <v>0</v>
      </c>
      <c r="V131" s="1">
        <v>0</v>
      </c>
      <c r="W131" s="1">
        <v>39760.83</v>
      </c>
    </row>
    <row r="132" spans="1:23" s="16" customFormat="1" ht="35.25" customHeight="1" x14ac:dyDescent="0.5">
      <c r="A132" s="4">
        <f t="shared" si="10"/>
        <v>123</v>
      </c>
      <c r="B132" s="5" t="s">
        <v>119</v>
      </c>
      <c r="C132" s="2">
        <v>34712</v>
      </c>
      <c r="D132" s="1">
        <f t="shared" si="8"/>
        <v>2907585.8600000003</v>
      </c>
      <c r="E132" s="1">
        <f t="shared" si="9"/>
        <v>2873552.3000000003</v>
      </c>
      <c r="F132" s="1">
        <v>373293</v>
      </c>
      <c r="G132" s="1">
        <v>0</v>
      </c>
      <c r="H132" s="1">
        <v>0</v>
      </c>
      <c r="I132" s="1">
        <v>108969.65</v>
      </c>
      <c r="J132" s="1">
        <v>53501.919999999998</v>
      </c>
      <c r="K132" s="1">
        <v>288796.28000000003</v>
      </c>
      <c r="L132" s="1">
        <v>0</v>
      </c>
      <c r="M132" s="1">
        <v>0</v>
      </c>
      <c r="N132" s="1">
        <v>1207718.42</v>
      </c>
      <c r="O132" s="1">
        <v>0</v>
      </c>
      <c r="P132" s="1">
        <v>829955.41</v>
      </c>
      <c r="Q132" s="1">
        <v>0</v>
      </c>
      <c r="R132" s="1">
        <v>0</v>
      </c>
      <c r="S132" s="1">
        <v>0</v>
      </c>
      <c r="T132" s="1">
        <v>11317.62</v>
      </c>
      <c r="U132" s="1">
        <v>0</v>
      </c>
      <c r="V132" s="1">
        <v>0</v>
      </c>
      <c r="W132" s="1">
        <v>34033.56</v>
      </c>
    </row>
    <row r="133" spans="1:23" s="16" customFormat="1" ht="35.25" customHeight="1" x14ac:dyDescent="0.5">
      <c r="A133" s="4">
        <f t="shared" si="10"/>
        <v>124</v>
      </c>
      <c r="B133" s="5" t="s">
        <v>120</v>
      </c>
      <c r="C133" s="2">
        <v>34713</v>
      </c>
      <c r="D133" s="1">
        <f t="shared" si="8"/>
        <v>2347924.4300000002</v>
      </c>
      <c r="E133" s="1">
        <f t="shared" si="9"/>
        <v>2313885.98</v>
      </c>
      <c r="F133" s="1">
        <v>365711.5</v>
      </c>
      <c r="G133" s="1">
        <v>557759.51</v>
      </c>
      <c r="H133" s="1">
        <v>0</v>
      </c>
      <c r="I133" s="1">
        <v>33794.65</v>
      </c>
      <c r="J133" s="1">
        <v>32553.7</v>
      </c>
      <c r="K133" s="1">
        <v>156834.81</v>
      </c>
      <c r="L133" s="1">
        <v>0</v>
      </c>
      <c r="M133" s="1">
        <v>0</v>
      </c>
      <c r="N133" s="1">
        <v>126318.22</v>
      </c>
      <c r="O133" s="1">
        <v>257072.46</v>
      </c>
      <c r="P133" s="1">
        <v>772781.23</v>
      </c>
      <c r="Q133" s="1">
        <v>0</v>
      </c>
      <c r="R133" s="1">
        <v>0</v>
      </c>
      <c r="S133" s="1">
        <v>0</v>
      </c>
      <c r="T133" s="1">
        <v>11059.9</v>
      </c>
      <c r="U133" s="1">
        <v>0</v>
      </c>
      <c r="V133" s="1">
        <v>0</v>
      </c>
      <c r="W133" s="1">
        <v>34038.449999999997</v>
      </c>
    </row>
    <row r="134" spans="1:23" s="16" customFormat="1" ht="35.25" customHeight="1" x14ac:dyDescent="0.5">
      <c r="A134" s="4">
        <f t="shared" si="10"/>
        <v>125</v>
      </c>
      <c r="B134" s="5" t="s">
        <v>121</v>
      </c>
      <c r="C134" s="2">
        <v>34714</v>
      </c>
      <c r="D134" s="1">
        <f t="shared" si="8"/>
        <v>3201390.82</v>
      </c>
      <c r="E134" s="1">
        <f t="shared" si="9"/>
        <v>3163051.3899999997</v>
      </c>
      <c r="F134" s="1">
        <v>232306.6</v>
      </c>
      <c r="G134" s="1">
        <v>620357.80000000005</v>
      </c>
      <c r="H134" s="1">
        <v>0</v>
      </c>
      <c r="I134" s="1">
        <v>45047.43</v>
      </c>
      <c r="J134" s="1">
        <v>73379.070000000007</v>
      </c>
      <c r="K134" s="1">
        <v>226133.16</v>
      </c>
      <c r="L134" s="1">
        <v>0</v>
      </c>
      <c r="M134" s="1">
        <v>0</v>
      </c>
      <c r="N134" s="1">
        <v>759484.84</v>
      </c>
      <c r="O134" s="1">
        <v>264643.90999999997</v>
      </c>
      <c r="P134" s="1">
        <v>931213.57</v>
      </c>
      <c r="Q134" s="1">
        <v>0</v>
      </c>
      <c r="R134" s="1">
        <v>0</v>
      </c>
      <c r="S134" s="1">
        <v>0</v>
      </c>
      <c r="T134" s="1">
        <v>10485.01</v>
      </c>
      <c r="U134" s="1">
        <v>0</v>
      </c>
      <c r="V134" s="1">
        <v>0</v>
      </c>
      <c r="W134" s="1">
        <v>38339.43</v>
      </c>
    </row>
    <row r="135" spans="1:23" s="16" customFormat="1" ht="35.25" customHeight="1" x14ac:dyDescent="0.5">
      <c r="A135" s="4">
        <f t="shared" si="10"/>
        <v>126</v>
      </c>
      <c r="B135" s="5" t="s">
        <v>122</v>
      </c>
      <c r="C135" s="2">
        <v>34715</v>
      </c>
      <c r="D135" s="1">
        <f t="shared" si="8"/>
        <v>2945576.4699999993</v>
      </c>
      <c r="E135" s="1">
        <f t="shared" si="9"/>
        <v>2909693.8999999994</v>
      </c>
      <c r="F135" s="1">
        <v>230707.7</v>
      </c>
      <c r="G135" s="1">
        <v>542619.21</v>
      </c>
      <c r="H135" s="1">
        <v>0</v>
      </c>
      <c r="I135" s="1">
        <v>37669.19</v>
      </c>
      <c r="J135" s="1">
        <v>65327.839999999997</v>
      </c>
      <c r="K135" s="1">
        <v>76475.600000000006</v>
      </c>
      <c r="L135" s="1">
        <v>0</v>
      </c>
      <c r="M135" s="1">
        <v>0</v>
      </c>
      <c r="N135" s="1">
        <v>756966.65</v>
      </c>
      <c r="O135" s="1">
        <v>264643.90999999997</v>
      </c>
      <c r="P135" s="1">
        <v>924798.79</v>
      </c>
      <c r="Q135" s="1">
        <v>0</v>
      </c>
      <c r="R135" s="1">
        <v>0</v>
      </c>
      <c r="S135" s="1">
        <v>0</v>
      </c>
      <c r="T135" s="1">
        <v>10485.01</v>
      </c>
      <c r="U135" s="1">
        <v>0</v>
      </c>
      <c r="V135" s="1">
        <v>0</v>
      </c>
      <c r="W135" s="1">
        <v>35882.57</v>
      </c>
    </row>
    <row r="136" spans="1:23" s="16" customFormat="1" ht="35.25" customHeight="1" x14ac:dyDescent="0.5">
      <c r="A136" s="4">
        <f t="shared" si="10"/>
        <v>127</v>
      </c>
      <c r="B136" s="5" t="s">
        <v>1797</v>
      </c>
      <c r="C136" s="2">
        <v>33156</v>
      </c>
      <c r="D136" s="1">
        <f t="shared" si="8"/>
        <v>221556.05</v>
      </c>
      <c r="E136" s="1">
        <f t="shared" si="9"/>
        <v>221556.05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221556.05</v>
      </c>
      <c r="U136" s="1">
        <v>0</v>
      </c>
      <c r="V136" s="1">
        <v>0</v>
      </c>
      <c r="W136" s="1">
        <v>0</v>
      </c>
    </row>
    <row r="137" spans="1:23" s="16" customFormat="1" ht="35.25" customHeight="1" x14ac:dyDescent="0.5">
      <c r="A137" s="4">
        <f t="shared" si="10"/>
        <v>128</v>
      </c>
      <c r="B137" s="5" t="s">
        <v>123</v>
      </c>
      <c r="C137" s="2">
        <v>34780</v>
      </c>
      <c r="D137" s="1">
        <f t="shared" si="8"/>
        <v>265429.09000000003</v>
      </c>
      <c r="E137" s="1">
        <f t="shared" si="9"/>
        <v>265429.09000000003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265429.09000000003</v>
      </c>
      <c r="U137" s="1">
        <v>0</v>
      </c>
      <c r="V137" s="1">
        <v>0</v>
      </c>
      <c r="W137" s="1">
        <v>0</v>
      </c>
    </row>
    <row r="138" spans="1:23" s="16" customFormat="1" ht="35.25" customHeight="1" x14ac:dyDescent="0.5">
      <c r="A138" s="4">
        <f t="shared" si="10"/>
        <v>129</v>
      </c>
      <c r="B138" s="5" t="s">
        <v>124</v>
      </c>
      <c r="C138" s="2">
        <v>34785</v>
      </c>
      <c r="D138" s="1">
        <f t="shared" si="8"/>
        <v>296980.36</v>
      </c>
      <c r="E138" s="1">
        <f t="shared" si="9"/>
        <v>296980.36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296980.36</v>
      </c>
      <c r="U138" s="1">
        <v>0</v>
      </c>
      <c r="V138" s="1">
        <v>0</v>
      </c>
      <c r="W138" s="1">
        <v>0</v>
      </c>
    </row>
    <row r="139" spans="1:23" s="16" customFormat="1" ht="35.25" customHeight="1" x14ac:dyDescent="0.5">
      <c r="A139" s="4">
        <f t="shared" si="10"/>
        <v>130</v>
      </c>
      <c r="B139" s="5" t="s">
        <v>125</v>
      </c>
      <c r="C139" s="2">
        <v>34786</v>
      </c>
      <c r="D139" s="1">
        <f t="shared" si="8"/>
        <v>3070136.1399999997</v>
      </c>
      <c r="E139" s="1">
        <f t="shared" si="9"/>
        <v>3028237.3099999996</v>
      </c>
      <c r="F139" s="1">
        <v>172225.21</v>
      </c>
      <c r="G139" s="1">
        <v>862210.87</v>
      </c>
      <c r="H139" s="1">
        <v>0</v>
      </c>
      <c r="I139" s="1">
        <v>34632.32</v>
      </c>
      <c r="J139" s="1">
        <v>0</v>
      </c>
      <c r="K139" s="1">
        <v>112258.08</v>
      </c>
      <c r="L139" s="1">
        <v>0</v>
      </c>
      <c r="M139" s="1">
        <v>0</v>
      </c>
      <c r="N139" s="1">
        <v>564922.49</v>
      </c>
      <c r="O139" s="1">
        <v>44658.42</v>
      </c>
      <c r="P139" s="1">
        <v>1226935.54</v>
      </c>
      <c r="Q139" s="1">
        <v>0</v>
      </c>
      <c r="R139" s="1">
        <v>0</v>
      </c>
      <c r="S139" s="1">
        <v>0</v>
      </c>
      <c r="T139" s="1">
        <v>10394.379999999999</v>
      </c>
      <c r="U139" s="1">
        <v>0</v>
      </c>
      <c r="V139" s="1">
        <v>0</v>
      </c>
      <c r="W139" s="1">
        <v>41898.829999999994</v>
      </c>
    </row>
    <row r="140" spans="1:23" s="16" customFormat="1" ht="35.25" customHeight="1" x14ac:dyDescent="0.5">
      <c r="A140" s="4">
        <f t="shared" si="10"/>
        <v>131</v>
      </c>
      <c r="B140" s="5" t="s">
        <v>126</v>
      </c>
      <c r="C140" s="2">
        <v>34826</v>
      </c>
      <c r="D140" s="1">
        <f t="shared" si="8"/>
        <v>10332409.67</v>
      </c>
      <c r="E140" s="1">
        <f t="shared" si="9"/>
        <v>10204604.76</v>
      </c>
      <c r="F140" s="1">
        <v>1241670.8600000001</v>
      </c>
      <c r="G140" s="1">
        <v>3243304.56</v>
      </c>
      <c r="H140" s="1">
        <v>0</v>
      </c>
      <c r="I140" s="1">
        <v>773366.04</v>
      </c>
      <c r="J140" s="1">
        <v>566897.37</v>
      </c>
      <c r="K140" s="1">
        <v>718354.76</v>
      </c>
      <c r="L140" s="1">
        <v>0</v>
      </c>
      <c r="M140" s="1">
        <v>0</v>
      </c>
      <c r="N140" s="1">
        <v>0</v>
      </c>
      <c r="O140" s="1">
        <v>566281.43000000005</v>
      </c>
      <c r="P140" s="1">
        <v>3094729.74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127804.91</v>
      </c>
    </row>
    <row r="141" spans="1:23" s="16" customFormat="1" ht="35.25" customHeight="1" x14ac:dyDescent="0.5">
      <c r="A141" s="4">
        <f t="shared" si="10"/>
        <v>132</v>
      </c>
      <c r="B141" s="5" t="s">
        <v>127</v>
      </c>
      <c r="C141" s="2">
        <v>34872</v>
      </c>
      <c r="D141" s="1">
        <f t="shared" si="8"/>
        <v>27685.21</v>
      </c>
      <c r="E141" s="1">
        <f t="shared" si="9"/>
        <v>26586.29</v>
      </c>
      <c r="F141" s="1">
        <v>0</v>
      </c>
      <c r="G141" s="1">
        <v>0</v>
      </c>
      <c r="H141" s="1">
        <v>26586.29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1098.92</v>
      </c>
    </row>
    <row r="142" spans="1:23" s="16" customFormat="1" ht="35.25" customHeight="1" x14ac:dyDescent="0.5">
      <c r="A142" s="4">
        <f t="shared" si="10"/>
        <v>133</v>
      </c>
      <c r="B142" s="5" t="s">
        <v>128</v>
      </c>
      <c r="C142" s="2">
        <v>34879</v>
      </c>
      <c r="D142" s="1">
        <f t="shared" si="8"/>
        <v>3869199.5199999996</v>
      </c>
      <c r="E142" s="1">
        <f t="shared" si="9"/>
        <v>3826323.8499999996</v>
      </c>
      <c r="F142" s="1">
        <v>297038.12</v>
      </c>
      <c r="G142" s="1">
        <v>383089.86</v>
      </c>
      <c r="H142" s="1">
        <v>0</v>
      </c>
      <c r="I142" s="1">
        <v>43097.19</v>
      </c>
      <c r="J142" s="1">
        <v>0</v>
      </c>
      <c r="K142" s="1">
        <v>227529.71</v>
      </c>
      <c r="L142" s="1">
        <v>0</v>
      </c>
      <c r="M142" s="1">
        <v>0</v>
      </c>
      <c r="N142" s="1">
        <v>0</v>
      </c>
      <c r="O142" s="1">
        <v>1267419.8899999999</v>
      </c>
      <c r="P142" s="1">
        <v>1608149.08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42875.67</v>
      </c>
    </row>
    <row r="143" spans="1:23" s="16" customFormat="1" ht="35.25" customHeight="1" x14ac:dyDescent="0.5">
      <c r="A143" s="4">
        <f t="shared" si="10"/>
        <v>134</v>
      </c>
      <c r="B143" s="5" t="s">
        <v>129</v>
      </c>
      <c r="C143" s="2">
        <v>34969</v>
      </c>
      <c r="D143" s="1">
        <f t="shared" si="8"/>
        <v>201155.22999999998</v>
      </c>
      <c r="E143" s="1">
        <f t="shared" si="9"/>
        <v>201155.22999999998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128185.89</v>
      </c>
      <c r="U143" s="1">
        <v>0</v>
      </c>
      <c r="V143" s="1">
        <v>72969.34</v>
      </c>
      <c r="W143" s="1">
        <v>0</v>
      </c>
    </row>
    <row r="144" spans="1:23" s="16" customFormat="1" ht="35.25" customHeight="1" x14ac:dyDescent="0.5">
      <c r="A144" s="4">
        <f t="shared" si="10"/>
        <v>135</v>
      </c>
      <c r="B144" s="5" t="s">
        <v>130</v>
      </c>
      <c r="C144" s="2">
        <v>34971</v>
      </c>
      <c r="D144" s="1">
        <f t="shared" ref="D144:D207" si="11">E144+W144</f>
        <v>5510776.1800000006</v>
      </c>
      <c r="E144" s="1">
        <f t="shared" ref="E144:E207" si="12">SUM(F144:V144)</f>
        <v>5445493.6400000006</v>
      </c>
      <c r="F144" s="1">
        <v>728918.85</v>
      </c>
      <c r="G144" s="1">
        <v>1025945.43</v>
      </c>
      <c r="H144" s="1">
        <v>0</v>
      </c>
      <c r="I144" s="1">
        <v>96667.839999999997</v>
      </c>
      <c r="J144" s="1">
        <v>214967.26</v>
      </c>
      <c r="K144" s="1">
        <v>166624.91</v>
      </c>
      <c r="L144" s="1">
        <v>0</v>
      </c>
      <c r="M144" s="1">
        <v>0</v>
      </c>
      <c r="N144" s="1">
        <v>0</v>
      </c>
      <c r="O144" s="1">
        <v>365848.91</v>
      </c>
      <c r="P144" s="1">
        <v>2815417.53</v>
      </c>
      <c r="Q144" s="1">
        <v>0</v>
      </c>
      <c r="R144" s="1">
        <v>0</v>
      </c>
      <c r="S144" s="1">
        <v>0</v>
      </c>
      <c r="T144" s="1">
        <v>31102.91</v>
      </c>
      <c r="U144" s="1">
        <v>0</v>
      </c>
      <c r="V144" s="1">
        <v>0</v>
      </c>
      <c r="W144" s="1">
        <v>65282.54</v>
      </c>
    </row>
    <row r="145" spans="1:23" s="16" customFormat="1" ht="35.25" customHeight="1" x14ac:dyDescent="0.5">
      <c r="A145" s="4">
        <f t="shared" si="10"/>
        <v>136</v>
      </c>
      <c r="B145" s="5" t="s">
        <v>131</v>
      </c>
      <c r="C145" s="2">
        <v>34972</v>
      </c>
      <c r="D145" s="1">
        <f t="shared" si="11"/>
        <v>7111868.8400000008</v>
      </c>
      <c r="E145" s="1">
        <f t="shared" si="12"/>
        <v>7027779.2300000004</v>
      </c>
      <c r="F145" s="1">
        <v>576807.15</v>
      </c>
      <c r="G145" s="1">
        <v>961565.48</v>
      </c>
      <c r="H145" s="1">
        <v>0</v>
      </c>
      <c r="I145" s="1">
        <v>122400.89</v>
      </c>
      <c r="J145" s="1">
        <v>155876.54999999999</v>
      </c>
      <c r="K145" s="1">
        <v>174034.27</v>
      </c>
      <c r="L145" s="1">
        <v>0</v>
      </c>
      <c r="M145" s="1">
        <v>0</v>
      </c>
      <c r="N145" s="1">
        <v>1942913.45</v>
      </c>
      <c r="O145" s="1">
        <v>277738</v>
      </c>
      <c r="P145" s="1">
        <v>2785340.53</v>
      </c>
      <c r="Q145" s="1">
        <v>0</v>
      </c>
      <c r="R145" s="1">
        <v>0</v>
      </c>
      <c r="S145" s="1">
        <v>0</v>
      </c>
      <c r="T145" s="1">
        <v>31102.91</v>
      </c>
      <c r="U145" s="1">
        <v>0</v>
      </c>
      <c r="V145" s="1">
        <v>0</v>
      </c>
      <c r="W145" s="1">
        <v>84089.61</v>
      </c>
    </row>
    <row r="146" spans="1:23" s="16" customFormat="1" ht="35.25" customHeight="1" x14ac:dyDescent="0.5">
      <c r="A146" s="4">
        <f t="shared" ref="A146:A209" si="13">A145+1</f>
        <v>137</v>
      </c>
      <c r="B146" s="5" t="s">
        <v>132</v>
      </c>
      <c r="C146" s="2">
        <v>34980</v>
      </c>
      <c r="D146" s="1">
        <f t="shared" si="11"/>
        <v>373865.34</v>
      </c>
      <c r="E146" s="1">
        <f t="shared" si="12"/>
        <v>373865.34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373865.34</v>
      </c>
      <c r="U146" s="1">
        <v>0</v>
      </c>
      <c r="V146" s="1">
        <v>0</v>
      </c>
      <c r="W146" s="1">
        <v>0</v>
      </c>
    </row>
    <row r="147" spans="1:23" s="16" customFormat="1" ht="35.25" customHeight="1" x14ac:dyDescent="0.5">
      <c r="A147" s="4">
        <f t="shared" si="13"/>
        <v>138</v>
      </c>
      <c r="B147" s="5" t="s">
        <v>133</v>
      </c>
      <c r="C147" s="2">
        <v>46526</v>
      </c>
      <c r="D147" s="1">
        <f t="shared" si="11"/>
        <v>317314.96000000002</v>
      </c>
      <c r="E147" s="1">
        <f t="shared" si="12"/>
        <v>313471.21000000002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313471.21000000002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3843.75</v>
      </c>
    </row>
    <row r="148" spans="1:23" s="16" customFormat="1" ht="35.25" customHeight="1" x14ac:dyDescent="0.5">
      <c r="A148" s="4">
        <f t="shared" si="13"/>
        <v>139</v>
      </c>
      <c r="B148" s="5" t="s">
        <v>134</v>
      </c>
      <c r="C148" s="2">
        <v>35025</v>
      </c>
      <c r="D148" s="1">
        <f t="shared" si="11"/>
        <v>4363452.0999999996</v>
      </c>
      <c r="E148" s="1">
        <f t="shared" si="12"/>
        <v>4312532.8099999996</v>
      </c>
      <c r="F148" s="1">
        <v>290206.99</v>
      </c>
      <c r="G148" s="1">
        <v>673885.66</v>
      </c>
      <c r="H148" s="1">
        <v>0</v>
      </c>
      <c r="I148" s="1">
        <v>100993.64</v>
      </c>
      <c r="J148" s="1">
        <v>105594.33</v>
      </c>
      <c r="K148" s="1">
        <v>350333.87</v>
      </c>
      <c r="L148" s="1">
        <v>0</v>
      </c>
      <c r="M148" s="1">
        <v>0</v>
      </c>
      <c r="N148" s="1">
        <v>964061.63</v>
      </c>
      <c r="O148" s="1">
        <v>339060.34</v>
      </c>
      <c r="P148" s="1">
        <v>1475012.79</v>
      </c>
      <c r="Q148" s="1">
        <v>0</v>
      </c>
      <c r="R148" s="1">
        <v>0</v>
      </c>
      <c r="S148" s="1">
        <v>0</v>
      </c>
      <c r="T148" s="1">
        <v>13383.56</v>
      </c>
      <c r="U148" s="1">
        <v>0</v>
      </c>
      <c r="V148" s="1">
        <v>0</v>
      </c>
      <c r="W148" s="1">
        <v>50919.29</v>
      </c>
    </row>
    <row r="149" spans="1:23" s="16" customFormat="1" ht="35.25" customHeight="1" x14ac:dyDescent="0.5">
      <c r="A149" s="4">
        <f t="shared" si="13"/>
        <v>140</v>
      </c>
      <c r="B149" s="5" t="s">
        <v>135</v>
      </c>
      <c r="C149" s="2">
        <v>35033</v>
      </c>
      <c r="D149" s="1">
        <f t="shared" si="11"/>
        <v>1666628.7300000002</v>
      </c>
      <c r="E149" s="1">
        <f t="shared" si="12"/>
        <v>1643184.6800000002</v>
      </c>
      <c r="F149" s="1">
        <v>0</v>
      </c>
      <c r="G149" s="1">
        <v>0</v>
      </c>
      <c r="H149" s="1">
        <v>0</v>
      </c>
      <c r="I149" s="1">
        <v>88119.98</v>
      </c>
      <c r="J149" s="1">
        <v>30594.39</v>
      </c>
      <c r="K149" s="1">
        <v>140964.48000000001</v>
      </c>
      <c r="L149" s="1">
        <v>0</v>
      </c>
      <c r="M149" s="1">
        <v>0</v>
      </c>
      <c r="N149" s="1">
        <v>1153896.21</v>
      </c>
      <c r="O149" s="1">
        <v>229609.62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23444.05</v>
      </c>
    </row>
    <row r="150" spans="1:23" s="16" customFormat="1" ht="35.25" customHeight="1" x14ac:dyDescent="0.5">
      <c r="A150" s="4">
        <f t="shared" si="13"/>
        <v>141</v>
      </c>
      <c r="B150" s="5" t="s">
        <v>136</v>
      </c>
      <c r="C150" s="2">
        <v>35046</v>
      </c>
      <c r="D150" s="1">
        <f t="shared" si="11"/>
        <v>6316160.0699999994</v>
      </c>
      <c r="E150" s="1">
        <f t="shared" si="12"/>
        <v>6228998.5199999996</v>
      </c>
      <c r="F150" s="1">
        <v>0</v>
      </c>
      <c r="G150" s="1">
        <v>1034010.92</v>
      </c>
      <c r="H150" s="1">
        <v>0</v>
      </c>
      <c r="I150" s="1">
        <v>55778.93</v>
      </c>
      <c r="J150" s="1">
        <v>0</v>
      </c>
      <c r="K150" s="1">
        <v>0</v>
      </c>
      <c r="L150" s="1">
        <v>0</v>
      </c>
      <c r="M150" s="1">
        <v>0</v>
      </c>
      <c r="N150" s="1">
        <v>2533461.36</v>
      </c>
      <c r="O150" s="1">
        <v>166142.54</v>
      </c>
      <c r="P150" s="1">
        <v>2439604.77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87161.55</v>
      </c>
    </row>
    <row r="151" spans="1:23" s="16" customFormat="1" ht="35.25" customHeight="1" x14ac:dyDescent="0.5">
      <c r="A151" s="4">
        <f t="shared" si="13"/>
        <v>142</v>
      </c>
      <c r="B151" s="5" t="s">
        <v>137</v>
      </c>
      <c r="C151" s="2">
        <v>35047</v>
      </c>
      <c r="D151" s="1">
        <f t="shared" si="11"/>
        <v>2702019.3600000003</v>
      </c>
      <c r="E151" s="1">
        <f t="shared" si="12"/>
        <v>2650736.5400000005</v>
      </c>
      <c r="F151" s="1">
        <v>661835.53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1879244.79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109656.22</v>
      </c>
      <c r="U151" s="1">
        <v>0</v>
      </c>
      <c r="V151" s="1">
        <v>0</v>
      </c>
      <c r="W151" s="1">
        <v>51282.82</v>
      </c>
    </row>
    <row r="152" spans="1:23" s="16" customFormat="1" ht="35.25" customHeight="1" x14ac:dyDescent="0.5">
      <c r="A152" s="4">
        <f t="shared" si="13"/>
        <v>143</v>
      </c>
      <c r="B152" s="5" t="s">
        <v>138</v>
      </c>
      <c r="C152" s="2">
        <v>35093</v>
      </c>
      <c r="D152" s="1">
        <f t="shared" si="11"/>
        <v>470000</v>
      </c>
      <c r="E152" s="1">
        <f t="shared" si="12"/>
        <v>470000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470000</v>
      </c>
      <c r="U152" s="1">
        <v>0</v>
      </c>
      <c r="V152" s="1">
        <v>0</v>
      </c>
      <c r="W152" s="1">
        <v>0</v>
      </c>
    </row>
    <row r="153" spans="1:23" s="16" customFormat="1" ht="35.25" customHeight="1" x14ac:dyDescent="0.5">
      <c r="A153" s="4">
        <f t="shared" si="13"/>
        <v>144</v>
      </c>
      <c r="B153" s="5" t="s">
        <v>288</v>
      </c>
      <c r="C153" s="2">
        <v>35130</v>
      </c>
      <c r="D153" s="1">
        <f t="shared" si="11"/>
        <v>55089.49</v>
      </c>
      <c r="E153" s="1">
        <f t="shared" si="12"/>
        <v>55089.49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55089.49</v>
      </c>
      <c r="V153" s="1">
        <v>0</v>
      </c>
      <c r="W153" s="1">
        <v>0</v>
      </c>
    </row>
    <row r="154" spans="1:23" s="16" customFormat="1" ht="35.25" customHeight="1" x14ac:dyDescent="0.5">
      <c r="A154" s="4">
        <f t="shared" si="13"/>
        <v>145</v>
      </c>
      <c r="B154" s="5" t="s">
        <v>139</v>
      </c>
      <c r="C154" s="2">
        <v>35147</v>
      </c>
      <c r="D154" s="1">
        <f t="shared" si="11"/>
        <v>472067.23</v>
      </c>
      <c r="E154" s="1">
        <f t="shared" si="12"/>
        <v>472067.23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371651.62</v>
      </c>
      <c r="U154" s="1">
        <v>0</v>
      </c>
      <c r="V154" s="1">
        <v>100415.61</v>
      </c>
      <c r="W154" s="1">
        <v>0</v>
      </c>
    </row>
    <row r="155" spans="1:23" s="16" customFormat="1" ht="35.25" customHeight="1" x14ac:dyDescent="0.5">
      <c r="A155" s="4">
        <f t="shared" si="13"/>
        <v>146</v>
      </c>
      <c r="B155" s="5" t="s">
        <v>140</v>
      </c>
      <c r="C155" s="2">
        <v>35149</v>
      </c>
      <c r="D155" s="1">
        <f t="shared" si="11"/>
        <v>2954362.2899999996</v>
      </c>
      <c r="E155" s="1">
        <f t="shared" si="12"/>
        <v>2920118.7499999995</v>
      </c>
      <c r="F155" s="1">
        <v>644570.69999999995</v>
      </c>
      <c r="G155" s="1">
        <v>0</v>
      </c>
      <c r="H155" s="1">
        <v>0</v>
      </c>
      <c r="I155" s="1">
        <v>0</v>
      </c>
      <c r="J155" s="1">
        <v>0</v>
      </c>
      <c r="K155" s="1">
        <v>106818.43</v>
      </c>
      <c r="L155" s="1">
        <v>0</v>
      </c>
      <c r="M155" s="1">
        <v>0</v>
      </c>
      <c r="N155" s="1">
        <v>0</v>
      </c>
      <c r="O155" s="1">
        <v>1191761.2</v>
      </c>
      <c r="P155" s="1">
        <v>961158.31</v>
      </c>
      <c r="Q155" s="1">
        <v>0</v>
      </c>
      <c r="R155" s="1">
        <v>0</v>
      </c>
      <c r="S155" s="1">
        <v>0</v>
      </c>
      <c r="T155" s="1">
        <v>15810.11</v>
      </c>
      <c r="U155" s="1">
        <v>0</v>
      </c>
      <c r="V155" s="1">
        <v>0</v>
      </c>
      <c r="W155" s="1">
        <v>34243.54</v>
      </c>
    </row>
    <row r="156" spans="1:23" s="16" customFormat="1" ht="35.25" customHeight="1" x14ac:dyDescent="0.5">
      <c r="A156" s="4">
        <f t="shared" si="13"/>
        <v>147</v>
      </c>
      <c r="B156" s="5" t="s">
        <v>141</v>
      </c>
      <c r="C156" s="2">
        <v>35190</v>
      </c>
      <c r="D156" s="1">
        <f t="shared" si="11"/>
        <v>4859520.3099999996</v>
      </c>
      <c r="E156" s="1">
        <f t="shared" si="12"/>
        <v>4812670.0199999996</v>
      </c>
      <c r="F156" s="1">
        <v>560346.27</v>
      </c>
      <c r="G156" s="1">
        <v>1003006.77</v>
      </c>
      <c r="H156" s="1">
        <v>0</v>
      </c>
      <c r="I156" s="1">
        <v>137288.09</v>
      </c>
      <c r="J156" s="1">
        <v>195495.3</v>
      </c>
      <c r="K156" s="1">
        <v>6614.48</v>
      </c>
      <c r="L156" s="1">
        <v>0</v>
      </c>
      <c r="M156" s="1">
        <v>0</v>
      </c>
      <c r="N156" s="1">
        <v>0</v>
      </c>
      <c r="O156" s="1">
        <v>391604</v>
      </c>
      <c r="P156" s="1">
        <v>2487608.6800000002</v>
      </c>
      <c r="Q156" s="1">
        <v>0</v>
      </c>
      <c r="R156" s="1">
        <v>0</v>
      </c>
      <c r="S156" s="1">
        <v>0</v>
      </c>
      <c r="T156" s="1">
        <v>30706.43</v>
      </c>
      <c r="U156" s="1">
        <v>0</v>
      </c>
      <c r="V156" s="1">
        <v>0</v>
      </c>
      <c r="W156" s="1">
        <v>46850.29</v>
      </c>
    </row>
    <row r="157" spans="1:23" s="16" customFormat="1" ht="35.25" customHeight="1" x14ac:dyDescent="0.5">
      <c r="A157" s="4">
        <f t="shared" si="13"/>
        <v>148</v>
      </c>
      <c r="B157" s="5" t="s">
        <v>142</v>
      </c>
      <c r="C157" s="2">
        <v>35194</v>
      </c>
      <c r="D157" s="1">
        <f t="shared" si="11"/>
        <v>216039.3</v>
      </c>
      <c r="E157" s="1">
        <f t="shared" si="12"/>
        <v>216039.3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151831.78</v>
      </c>
      <c r="U157" s="1">
        <v>0</v>
      </c>
      <c r="V157" s="1">
        <v>64207.519999999997</v>
      </c>
      <c r="W157" s="1">
        <v>0</v>
      </c>
    </row>
    <row r="158" spans="1:23" s="16" customFormat="1" ht="35.25" customHeight="1" x14ac:dyDescent="0.5">
      <c r="A158" s="4">
        <f t="shared" si="13"/>
        <v>149</v>
      </c>
      <c r="B158" s="5" t="s">
        <v>143</v>
      </c>
      <c r="C158" s="2">
        <v>35180</v>
      </c>
      <c r="D158" s="1">
        <f t="shared" si="11"/>
        <v>6301808.5599999996</v>
      </c>
      <c r="E158" s="1">
        <f t="shared" si="12"/>
        <v>6225091.5599999996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721379.96</v>
      </c>
      <c r="P158" s="1">
        <v>5503711.5999999996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76717</v>
      </c>
    </row>
    <row r="159" spans="1:23" s="16" customFormat="1" ht="35.25" customHeight="1" x14ac:dyDescent="0.5">
      <c r="A159" s="4">
        <f t="shared" si="13"/>
        <v>150</v>
      </c>
      <c r="B159" s="5" t="s">
        <v>144</v>
      </c>
      <c r="C159" s="2">
        <v>35210</v>
      </c>
      <c r="D159" s="1">
        <f t="shared" si="11"/>
        <v>173917.12</v>
      </c>
      <c r="E159" s="1">
        <f t="shared" si="12"/>
        <v>173917.12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90612.2</v>
      </c>
      <c r="U159" s="1">
        <v>0</v>
      </c>
      <c r="V159" s="1">
        <v>83304.92</v>
      </c>
      <c r="W159" s="1">
        <v>0</v>
      </c>
    </row>
    <row r="160" spans="1:23" s="16" customFormat="1" ht="35.25" customHeight="1" x14ac:dyDescent="0.5">
      <c r="A160" s="4">
        <f t="shared" si="13"/>
        <v>151</v>
      </c>
      <c r="B160" s="5" t="s">
        <v>145</v>
      </c>
      <c r="C160" s="2">
        <v>35214</v>
      </c>
      <c r="D160" s="1">
        <f t="shared" si="11"/>
        <v>174114.47999999998</v>
      </c>
      <c r="E160" s="1">
        <f t="shared" si="12"/>
        <v>174114.47999999998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90612.2</v>
      </c>
      <c r="U160" s="1">
        <v>0</v>
      </c>
      <c r="V160" s="1">
        <v>83502.28</v>
      </c>
      <c r="W160" s="1">
        <v>0</v>
      </c>
    </row>
    <row r="161" spans="1:23" s="16" customFormat="1" ht="35.25" customHeight="1" x14ac:dyDescent="0.5">
      <c r="A161" s="4">
        <f t="shared" si="13"/>
        <v>152</v>
      </c>
      <c r="B161" s="5" t="s">
        <v>146</v>
      </c>
      <c r="C161" s="2">
        <v>35215</v>
      </c>
      <c r="D161" s="1">
        <f t="shared" si="11"/>
        <v>174112.95</v>
      </c>
      <c r="E161" s="1">
        <f t="shared" si="12"/>
        <v>174112.95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90612.2</v>
      </c>
      <c r="U161" s="1">
        <v>0</v>
      </c>
      <c r="V161" s="1">
        <v>83500.75</v>
      </c>
      <c r="W161" s="1">
        <v>0</v>
      </c>
    </row>
    <row r="162" spans="1:23" s="16" customFormat="1" ht="35.25" customHeight="1" x14ac:dyDescent="0.5">
      <c r="A162" s="4">
        <f t="shared" si="13"/>
        <v>153</v>
      </c>
      <c r="B162" s="10" t="s">
        <v>1494</v>
      </c>
      <c r="C162" s="2">
        <v>35271</v>
      </c>
      <c r="D162" s="1">
        <f t="shared" si="11"/>
        <v>36646.559999999998</v>
      </c>
      <c r="E162" s="1">
        <f t="shared" si="12"/>
        <v>36646.559999999998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36646.559999999998</v>
      </c>
      <c r="V162" s="1">
        <v>0</v>
      </c>
      <c r="W162" s="1">
        <v>0</v>
      </c>
    </row>
    <row r="163" spans="1:23" s="16" customFormat="1" ht="35.25" customHeight="1" x14ac:dyDescent="0.5">
      <c r="A163" s="4">
        <f t="shared" si="13"/>
        <v>154</v>
      </c>
      <c r="B163" s="5" t="s">
        <v>1495</v>
      </c>
      <c r="C163" s="2">
        <v>35267</v>
      </c>
      <c r="D163" s="1">
        <f t="shared" si="11"/>
        <v>38905.14</v>
      </c>
      <c r="E163" s="1">
        <f t="shared" si="12"/>
        <v>38905.14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38905.14</v>
      </c>
      <c r="V163" s="1">
        <v>0</v>
      </c>
      <c r="W163" s="1">
        <v>0</v>
      </c>
    </row>
    <row r="164" spans="1:23" s="16" customFormat="1" ht="35.25" customHeight="1" x14ac:dyDescent="0.5">
      <c r="A164" s="4">
        <f t="shared" si="13"/>
        <v>155</v>
      </c>
      <c r="B164" s="5" t="s">
        <v>1723</v>
      </c>
      <c r="C164" s="2">
        <v>35269</v>
      </c>
      <c r="D164" s="1">
        <f t="shared" si="11"/>
        <v>36786.79</v>
      </c>
      <c r="E164" s="1">
        <f t="shared" si="12"/>
        <v>36786.79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36786.79</v>
      </c>
      <c r="V164" s="1">
        <v>0</v>
      </c>
      <c r="W164" s="1">
        <v>0</v>
      </c>
    </row>
    <row r="165" spans="1:23" s="16" customFormat="1" ht="35.25" customHeight="1" x14ac:dyDescent="0.5">
      <c r="A165" s="4">
        <f t="shared" si="13"/>
        <v>156</v>
      </c>
      <c r="B165" s="5" t="s">
        <v>147</v>
      </c>
      <c r="C165" s="2">
        <v>35285</v>
      </c>
      <c r="D165" s="1">
        <f t="shared" si="11"/>
        <v>400595.61</v>
      </c>
      <c r="E165" s="1">
        <f t="shared" si="12"/>
        <v>400595.61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400595.61</v>
      </c>
      <c r="U165" s="1">
        <v>0</v>
      </c>
      <c r="V165" s="1">
        <v>0</v>
      </c>
      <c r="W165" s="1">
        <v>0</v>
      </c>
    </row>
    <row r="166" spans="1:23" s="16" customFormat="1" ht="35.25" customHeight="1" x14ac:dyDescent="0.5">
      <c r="A166" s="4">
        <f t="shared" si="13"/>
        <v>157</v>
      </c>
      <c r="B166" s="5" t="s">
        <v>148</v>
      </c>
      <c r="C166" s="2">
        <v>35374</v>
      </c>
      <c r="D166" s="1">
        <f t="shared" si="11"/>
        <v>1979400.54</v>
      </c>
      <c r="E166" s="1">
        <f t="shared" si="12"/>
        <v>1955303.7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1955303.7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24096.84</v>
      </c>
    </row>
    <row r="167" spans="1:23" s="16" customFormat="1" ht="35.25" customHeight="1" x14ac:dyDescent="0.5">
      <c r="A167" s="4">
        <f t="shared" si="13"/>
        <v>158</v>
      </c>
      <c r="B167" s="5" t="s">
        <v>149</v>
      </c>
      <c r="C167" s="2">
        <v>35344</v>
      </c>
      <c r="D167" s="1">
        <f t="shared" si="11"/>
        <v>6493164.370000001</v>
      </c>
      <c r="E167" s="1">
        <f t="shared" si="12"/>
        <v>6411378.4600000009</v>
      </c>
      <c r="F167" s="1">
        <v>963720.6</v>
      </c>
      <c r="G167" s="1">
        <v>1528329.9100000001</v>
      </c>
      <c r="H167" s="1">
        <v>0</v>
      </c>
      <c r="I167" s="1">
        <v>89663.06</v>
      </c>
      <c r="J167" s="1">
        <v>118652.13</v>
      </c>
      <c r="K167" s="1">
        <v>248295.09</v>
      </c>
      <c r="L167" s="1">
        <v>0</v>
      </c>
      <c r="M167" s="1">
        <v>0</v>
      </c>
      <c r="N167" s="1">
        <v>1753696.09</v>
      </c>
      <c r="O167" s="1">
        <v>316443.27</v>
      </c>
      <c r="P167" s="1">
        <v>1375790.45</v>
      </c>
      <c r="Q167" s="1">
        <v>0</v>
      </c>
      <c r="R167" s="1">
        <v>0</v>
      </c>
      <c r="S167" s="1">
        <v>0</v>
      </c>
      <c r="T167" s="1">
        <v>16787.86</v>
      </c>
      <c r="U167" s="1">
        <v>0</v>
      </c>
      <c r="V167" s="1">
        <v>0</v>
      </c>
      <c r="W167" s="1">
        <v>81785.91</v>
      </c>
    </row>
    <row r="168" spans="1:23" s="16" customFormat="1" ht="35.25" customHeight="1" x14ac:dyDescent="0.5">
      <c r="A168" s="4">
        <f t="shared" si="13"/>
        <v>159</v>
      </c>
      <c r="B168" s="5" t="s">
        <v>150</v>
      </c>
      <c r="C168" s="2">
        <v>35349</v>
      </c>
      <c r="D168" s="1">
        <f t="shared" si="11"/>
        <v>5917670.2299999995</v>
      </c>
      <c r="E168" s="1">
        <f t="shared" si="12"/>
        <v>5838697.4799999995</v>
      </c>
      <c r="F168" s="1">
        <v>81334.5</v>
      </c>
      <c r="G168" s="1">
        <v>980153.02</v>
      </c>
      <c r="H168" s="1">
        <v>0</v>
      </c>
      <c r="I168" s="1">
        <v>95605.85</v>
      </c>
      <c r="J168" s="1">
        <v>179414.28</v>
      </c>
      <c r="K168" s="1">
        <v>191372.47</v>
      </c>
      <c r="L168" s="1">
        <v>0</v>
      </c>
      <c r="M168" s="1">
        <v>0</v>
      </c>
      <c r="N168" s="1">
        <v>1561450.94</v>
      </c>
      <c r="O168" s="1">
        <v>662369.65</v>
      </c>
      <c r="P168" s="1">
        <v>2007257.09</v>
      </c>
      <c r="Q168" s="1">
        <v>0</v>
      </c>
      <c r="R168" s="1">
        <v>0</v>
      </c>
      <c r="S168" s="1">
        <v>0</v>
      </c>
      <c r="T168" s="1">
        <v>79739.679999999993</v>
      </c>
      <c r="U168" s="1">
        <v>0</v>
      </c>
      <c r="V168" s="1">
        <v>0</v>
      </c>
      <c r="W168" s="1">
        <v>78972.75</v>
      </c>
    </row>
    <row r="169" spans="1:23" s="16" customFormat="1" ht="35.25" customHeight="1" x14ac:dyDescent="0.5">
      <c r="A169" s="4">
        <f t="shared" si="13"/>
        <v>160</v>
      </c>
      <c r="B169" s="5" t="s">
        <v>151</v>
      </c>
      <c r="C169" s="2">
        <v>35351</v>
      </c>
      <c r="D169" s="1">
        <f t="shared" si="11"/>
        <v>2452958.88</v>
      </c>
      <c r="E169" s="1">
        <f t="shared" si="12"/>
        <v>2421162.86</v>
      </c>
      <c r="F169" s="1">
        <v>0</v>
      </c>
      <c r="G169" s="1">
        <v>0</v>
      </c>
      <c r="H169" s="1">
        <v>0</v>
      </c>
      <c r="I169" s="1">
        <v>45335.51</v>
      </c>
      <c r="J169" s="1">
        <v>0</v>
      </c>
      <c r="K169" s="1">
        <v>183885.31</v>
      </c>
      <c r="L169" s="1">
        <v>0</v>
      </c>
      <c r="M169" s="1">
        <v>0</v>
      </c>
      <c r="N169" s="1">
        <v>0</v>
      </c>
      <c r="O169" s="1">
        <v>250259.59</v>
      </c>
      <c r="P169" s="1">
        <v>1861948.67</v>
      </c>
      <c r="Q169" s="1">
        <v>0</v>
      </c>
      <c r="R169" s="1">
        <v>0</v>
      </c>
      <c r="S169" s="1">
        <v>0</v>
      </c>
      <c r="T169" s="1">
        <v>79733.78</v>
      </c>
      <c r="U169" s="1">
        <v>0</v>
      </c>
      <c r="V169" s="1">
        <v>0</v>
      </c>
      <c r="W169" s="1">
        <v>31796.02</v>
      </c>
    </row>
    <row r="170" spans="1:23" s="16" customFormat="1" ht="35.25" customHeight="1" x14ac:dyDescent="0.5">
      <c r="A170" s="4">
        <f t="shared" si="13"/>
        <v>161</v>
      </c>
      <c r="B170" s="5" t="s">
        <v>152</v>
      </c>
      <c r="C170" s="2">
        <v>35497</v>
      </c>
      <c r="D170" s="1">
        <f t="shared" si="11"/>
        <v>159533.26</v>
      </c>
      <c r="E170" s="1">
        <f t="shared" si="12"/>
        <v>159533.26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81668.05</v>
      </c>
      <c r="U170" s="1">
        <v>0</v>
      </c>
      <c r="V170" s="1">
        <v>77865.210000000006</v>
      </c>
      <c r="W170" s="1">
        <v>0</v>
      </c>
    </row>
    <row r="171" spans="1:23" s="16" customFormat="1" ht="35.25" customHeight="1" x14ac:dyDescent="0.5">
      <c r="A171" s="4">
        <f t="shared" si="13"/>
        <v>162</v>
      </c>
      <c r="B171" s="5" t="s">
        <v>153</v>
      </c>
      <c r="C171" s="2">
        <v>35644</v>
      </c>
      <c r="D171" s="1">
        <f t="shared" si="11"/>
        <v>3278190.7600000007</v>
      </c>
      <c r="E171" s="1">
        <f t="shared" si="12"/>
        <v>3226279.1000000006</v>
      </c>
      <c r="F171" s="1">
        <v>298064.38</v>
      </c>
      <c r="G171" s="1">
        <v>685515.24</v>
      </c>
      <c r="H171" s="1">
        <v>0</v>
      </c>
      <c r="I171" s="1">
        <v>104408.65</v>
      </c>
      <c r="J171" s="1">
        <v>121941.28</v>
      </c>
      <c r="K171" s="1">
        <v>127601.31</v>
      </c>
      <c r="L171" s="1">
        <v>0</v>
      </c>
      <c r="M171" s="1">
        <v>0</v>
      </c>
      <c r="N171" s="1">
        <v>617204.03</v>
      </c>
      <c r="O171" s="1">
        <v>122634.62</v>
      </c>
      <c r="P171" s="1">
        <v>1148909.5900000001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51911.66</v>
      </c>
    </row>
    <row r="172" spans="1:23" s="16" customFormat="1" ht="35.25" customHeight="1" x14ac:dyDescent="0.5">
      <c r="A172" s="4">
        <f t="shared" si="13"/>
        <v>163</v>
      </c>
      <c r="B172" s="5" t="s">
        <v>154</v>
      </c>
      <c r="C172" s="2">
        <v>35650</v>
      </c>
      <c r="D172" s="1">
        <f t="shared" si="11"/>
        <v>3744773.5499999993</v>
      </c>
      <c r="E172" s="1">
        <f t="shared" si="12"/>
        <v>3703332.5199999996</v>
      </c>
      <c r="F172" s="1">
        <v>199186.36</v>
      </c>
      <c r="G172" s="1">
        <v>795351.62</v>
      </c>
      <c r="H172" s="1">
        <v>0</v>
      </c>
      <c r="I172" s="1">
        <v>84716.13</v>
      </c>
      <c r="J172" s="1">
        <v>97204.67</v>
      </c>
      <c r="K172" s="1">
        <v>145148.93</v>
      </c>
      <c r="L172" s="1">
        <v>0</v>
      </c>
      <c r="M172" s="1">
        <v>0</v>
      </c>
      <c r="N172" s="1">
        <v>0</v>
      </c>
      <c r="O172" s="1">
        <v>501158.46</v>
      </c>
      <c r="P172" s="1">
        <v>1865130.77</v>
      </c>
      <c r="Q172" s="1">
        <v>0</v>
      </c>
      <c r="R172" s="1">
        <v>0</v>
      </c>
      <c r="S172" s="1">
        <v>0</v>
      </c>
      <c r="T172" s="1">
        <v>15435.58</v>
      </c>
      <c r="U172" s="1">
        <v>0</v>
      </c>
      <c r="V172" s="1">
        <v>0</v>
      </c>
      <c r="W172" s="1">
        <v>41441.03</v>
      </c>
    </row>
    <row r="173" spans="1:23" s="16" customFormat="1" ht="35.25" customHeight="1" x14ac:dyDescent="0.5">
      <c r="A173" s="4">
        <f t="shared" si="13"/>
        <v>164</v>
      </c>
      <c r="B173" s="5" t="s">
        <v>155</v>
      </c>
      <c r="C173" s="2">
        <v>35709</v>
      </c>
      <c r="D173" s="1">
        <f t="shared" si="11"/>
        <v>2992497.69</v>
      </c>
      <c r="E173" s="1">
        <f t="shared" si="12"/>
        <v>2955568.79</v>
      </c>
      <c r="F173" s="1">
        <v>196000.6</v>
      </c>
      <c r="G173" s="1">
        <v>684784.47</v>
      </c>
      <c r="H173" s="1">
        <v>0</v>
      </c>
      <c r="I173" s="1">
        <v>55022.95</v>
      </c>
      <c r="J173" s="1">
        <v>84034.06</v>
      </c>
      <c r="K173" s="1">
        <v>65591.08</v>
      </c>
      <c r="L173" s="1">
        <v>0</v>
      </c>
      <c r="M173" s="1">
        <v>0</v>
      </c>
      <c r="N173" s="1">
        <v>0</v>
      </c>
      <c r="O173" s="1">
        <v>383783.59</v>
      </c>
      <c r="P173" s="1">
        <v>1411076.3</v>
      </c>
      <c r="Q173" s="1">
        <v>0</v>
      </c>
      <c r="R173" s="1">
        <v>0</v>
      </c>
      <c r="S173" s="1">
        <v>0</v>
      </c>
      <c r="T173" s="1">
        <v>75275.740000000005</v>
      </c>
      <c r="U173" s="1">
        <v>0</v>
      </c>
      <c r="V173" s="1">
        <v>0</v>
      </c>
      <c r="W173" s="1">
        <v>36928.9</v>
      </c>
    </row>
    <row r="174" spans="1:23" s="16" customFormat="1" ht="35.25" customHeight="1" x14ac:dyDescent="0.5">
      <c r="A174" s="4">
        <f t="shared" si="13"/>
        <v>165</v>
      </c>
      <c r="B174" s="5" t="s">
        <v>156</v>
      </c>
      <c r="C174" s="2">
        <v>35741</v>
      </c>
      <c r="D174" s="1">
        <f t="shared" si="11"/>
        <v>214914.4</v>
      </c>
      <c r="E174" s="1">
        <f t="shared" si="12"/>
        <v>214914.4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214914.4</v>
      </c>
      <c r="U174" s="1">
        <v>0</v>
      </c>
      <c r="V174" s="1">
        <v>0</v>
      </c>
      <c r="W174" s="1">
        <v>0</v>
      </c>
    </row>
    <row r="175" spans="1:23" s="16" customFormat="1" ht="35.25" customHeight="1" x14ac:dyDescent="0.5">
      <c r="A175" s="4">
        <f t="shared" si="13"/>
        <v>166</v>
      </c>
      <c r="B175" s="5" t="s">
        <v>157</v>
      </c>
      <c r="C175" s="2">
        <v>46570</v>
      </c>
      <c r="D175" s="1">
        <f t="shared" si="11"/>
        <v>128726.2</v>
      </c>
      <c r="E175" s="1">
        <f t="shared" si="12"/>
        <v>128726.2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128726.2</v>
      </c>
      <c r="U175" s="1">
        <v>0</v>
      </c>
      <c r="V175" s="1">
        <v>0</v>
      </c>
      <c r="W175" s="1">
        <v>0</v>
      </c>
    </row>
    <row r="176" spans="1:23" s="16" customFormat="1" ht="35.25" customHeight="1" x14ac:dyDescent="0.5">
      <c r="A176" s="4">
        <f t="shared" si="13"/>
        <v>167</v>
      </c>
      <c r="B176" s="5" t="s">
        <v>158</v>
      </c>
      <c r="C176" s="2">
        <v>35964</v>
      </c>
      <c r="D176" s="1">
        <f t="shared" si="11"/>
        <v>228856.74</v>
      </c>
      <c r="E176" s="1">
        <f t="shared" si="12"/>
        <v>228856.74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228856.74</v>
      </c>
      <c r="U176" s="1">
        <v>0</v>
      </c>
      <c r="V176" s="1">
        <v>0</v>
      </c>
      <c r="W176" s="1">
        <v>0</v>
      </c>
    </row>
    <row r="177" spans="1:23" s="16" customFormat="1" ht="35.25" customHeight="1" x14ac:dyDescent="0.5">
      <c r="A177" s="4">
        <f t="shared" si="13"/>
        <v>168</v>
      </c>
      <c r="B177" s="5" t="s">
        <v>159</v>
      </c>
      <c r="C177" s="2">
        <v>32758</v>
      </c>
      <c r="D177" s="1">
        <f t="shared" si="11"/>
        <v>8350426.3799999999</v>
      </c>
      <c r="E177" s="1">
        <f t="shared" si="12"/>
        <v>8227246.0700000003</v>
      </c>
      <c r="F177" s="1">
        <v>1399245.89</v>
      </c>
      <c r="G177" s="1">
        <v>1674850.22</v>
      </c>
      <c r="H177" s="1">
        <v>0</v>
      </c>
      <c r="I177" s="1">
        <v>132919.73000000001</v>
      </c>
      <c r="J177" s="1">
        <v>328619.3</v>
      </c>
      <c r="K177" s="1">
        <v>283280.11</v>
      </c>
      <c r="L177" s="1">
        <v>0</v>
      </c>
      <c r="M177" s="1">
        <v>0</v>
      </c>
      <c r="N177" s="1">
        <v>1819065.74</v>
      </c>
      <c r="O177" s="1">
        <v>302709.90000000002</v>
      </c>
      <c r="P177" s="1">
        <v>2202474.2799999998</v>
      </c>
      <c r="Q177" s="1">
        <v>0</v>
      </c>
      <c r="R177" s="1">
        <v>0</v>
      </c>
      <c r="S177" s="1">
        <v>0</v>
      </c>
      <c r="T177" s="1">
        <v>84080.9</v>
      </c>
      <c r="U177" s="1">
        <v>0</v>
      </c>
      <c r="V177" s="1">
        <v>0</v>
      </c>
      <c r="W177" s="1">
        <v>123180.31</v>
      </c>
    </row>
    <row r="178" spans="1:23" s="16" customFormat="1" ht="35.25" customHeight="1" x14ac:dyDescent="0.5">
      <c r="A178" s="4">
        <f t="shared" si="13"/>
        <v>169</v>
      </c>
      <c r="B178" s="5" t="s">
        <v>160</v>
      </c>
      <c r="C178" s="2">
        <v>32760</v>
      </c>
      <c r="D178" s="1">
        <f t="shared" si="11"/>
        <v>8120594.7300000004</v>
      </c>
      <c r="E178" s="1">
        <f t="shared" si="12"/>
        <v>8004580.1500000004</v>
      </c>
      <c r="F178" s="1">
        <v>1395778.39</v>
      </c>
      <c r="G178" s="1">
        <v>1697560.8900000001</v>
      </c>
      <c r="H178" s="1">
        <v>0</v>
      </c>
      <c r="I178" s="1">
        <v>143950.57999999999</v>
      </c>
      <c r="J178" s="1">
        <v>332776.52</v>
      </c>
      <c r="K178" s="1">
        <v>295571.55</v>
      </c>
      <c r="L178" s="1">
        <v>0</v>
      </c>
      <c r="M178" s="1">
        <v>0</v>
      </c>
      <c r="N178" s="1">
        <v>1872031.54</v>
      </c>
      <c r="O178" s="1">
        <v>121949.64</v>
      </c>
      <c r="P178" s="1">
        <v>2037481.92</v>
      </c>
      <c r="Q178" s="1">
        <v>0</v>
      </c>
      <c r="R178" s="1">
        <v>0</v>
      </c>
      <c r="S178" s="1">
        <v>0</v>
      </c>
      <c r="T178" s="1">
        <v>107479.12</v>
      </c>
      <c r="U178" s="1">
        <v>0</v>
      </c>
      <c r="V178" s="1">
        <v>0</v>
      </c>
      <c r="W178" s="1">
        <v>116014.58</v>
      </c>
    </row>
    <row r="179" spans="1:23" s="16" customFormat="1" ht="35.25" customHeight="1" x14ac:dyDescent="0.5">
      <c r="A179" s="4">
        <f t="shared" si="13"/>
        <v>170</v>
      </c>
      <c r="B179" s="5" t="s">
        <v>161</v>
      </c>
      <c r="C179" s="2">
        <v>36155</v>
      </c>
      <c r="D179" s="1">
        <f t="shared" si="11"/>
        <v>7226117.6899999995</v>
      </c>
      <c r="E179" s="1">
        <f t="shared" si="12"/>
        <v>7137531.4699999997</v>
      </c>
      <c r="F179" s="1">
        <v>791538.02</v>
      </c>
      <c r="G179" s="1">
        <v>1020523.92</v>
      </c>
      <c r="H179" s="1">
        <v>0</v>
      </c>
      <c r="I179" s="1">
        <v>140501.54999999999</v>
      </c>
      <c r="J179" s="1">
        <v>241644.31</v>
      </c>
      <c r="K179" s="1">
        <v>200209.49</v>
      </c>
      <c r="L179" s="1">
        <v>0</v>
      </c>
      <c r="M179" s="1">
        <v>0</v>
      </c>
      <c r="N179" s="1">
        <v>2060707.15</v>
      </c>
      <c r="O179" s="1">
        <v>670313.24</v>
      </c>
      <c r="P179" s="1">
        <v>2012093.79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88586.22</v>
      </c>
    </row>
    <row r="180" spans="1:23" s="16" customFormat="1" ht="35.25" customHeight="1" x14ac:dyDescent="0.5">
      <c r="A180" s="4">
        <f t="shared" si="13"/>
        <v>171</v>
      </c>
      <c r="B180" s="5" t="s">
        <v>162</v>
      </c>
      <c r="C180" s="2">
        <v>33198</v>
      </c>
      <c r="D180" s="1">
        <f t="shared" si="11"/>
        <v>221500</v>
      </c>
      <c r="E180" s="1">
        <f t="shared" si="12"/>
        <v>221500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221500</v>
      </c>
      <c r="U180" s="1">
        <v>0</v>
      </c>
      <c r="V180" s="1">
        <v>0</v>
      </c>
      <c r="W180" s="1">
        <v>0</v>
      </c>
    </row>
    <row r="181" spans="1:23" s="16" customFormat="1" ht="35.25" customHeight="1" x14ac:dyDescent="0.5">
      <c r="A181" s="4">
        <f t="shared" si="13"/>
        <v>172</v>
      </c>
      <c r="B181" s="5" t="s">
        <v>163</v>
      </c>
      <c r="C181" s="2">
        <v>33200</v>
      </c>
      <c r="D181" s="1">
        <f t="shared" si="11"/>
        <v>3244436.29</v>
      </c>
      <c r="E181" s="1">
        <f t="shared" si="12"/>
        <v>3210110.38</v>
      </c>
      <c r="F181" s="1">
        <v>983998.06</v>
      </c>
      <c r="G181" s="1">
        <v>553166.57999999996</v>
      </c>
      <c r="H181" s="1">
        <v>0</v>
      </c>
      <c r="I181" s="1">
        <v>127251.85</v>
      </c>
      <c r="J181" s="1">
        <v>269619.36</v>
      </c>
      <c r="K181" s="1">
        <v>256949.28</v>
      </c>
      <c r="L181" s="1">
        <v>0</v>
      </c>
      <c r="M181" s="1">
        <v>0</v>
      </c>
      <c r="N181" s="1">
        <v>0</v>
      </c>
      <c r="O181" s="1">
        <v>195866.83</v>
      </c>
      <c r="P181" s="1">
        <v>783405.1</v>
      </c>
      <c r="Q181" s="1">
        <v>0</v>
      </c>
      <c r="R181" s="1">
        <v>0</v>
      </c>
      <c r="S181" s="1">
        <v>0</v>
      </c>
      <c r="T181" s="1">
        <v>39853.32</v>
      </c>
      <c r="U181" s="1">
        <v>0</v>
      </c>
      <c r="V181" s="1">
        <v>0</v>
      </c>
      <c r="W181" s="1">
        <v>34325.910000000003</v>
      </c>
    </row>
    <row r="182" spans="1:23" s="16" customFormat="1" ht="35.25" customHeight="1" x14ac:dyDescent="0.5">
      <c r="A182" s="4">
        <f t="shared" si="13"/>
        <v>173</v>
      </c>
      <c r="B182" s="5" t="s">
        <v>164</v>
      </c>
      <c r="C182" s="2">
        <v>33210</v>
      </c>
      <c r="D182" s="1">
        <f t="shared" si="11"/>
        <v>4073999.3099999996</v>
      </c>
      <c r="E182" s="1">
        <f t="shared" si="12"/>
        <v>4017773.1099999994</v>
      </c>
      <c r="F182" s="1">
        <v>395164.68</v>
      </c>
      <c r="G182" s="1">
        <v>283317.71999999997</v>
      </c>
      <c r="H182" s="1">
        <v>0</v>
      </c>
      <c r="I182" s="1">
        <v>23965.65</v>
      </c>
      <c r="J182" s="1">
        <v>28288.85</v>
      </c>
      <c r="K182" s="1">
        <v>0</v>
      </c>
      <c r="L182" s="1">
        <v>0</v>
      </c>
      <c r="M182" s="1">
        <v>0</v>
      </c>
      <c r="N182" s="1">
        <v>1451895.19</v>
      </c>
      <c r="O182" s="1">
        <v>113333.05</v>
      </c>
      <c r="P182" s="1">
        <v>1689962.13</v>
      </c>
      <c r="Q182" s="1">
        <v>0</v>
      </c>
      <c r="R182" s="1">
        <v>0</v>
      </c>
      <c r="S182" s="1">
        <v>0</v>
      </c>
      <c r="T182" s="1">
        <v>31845.84</v>
      </c>
      <c r="U182" s="1">
        <v>0</v>
      </c>
      <c r="V182" s="1">
        <v>0</v>
      </c>
      <c r="W182" s="1">
        <v>56226.200000000004</v>
      </c>
    </row>
    <row r="183" spans="1:23" s="16" customFormat="1" ht="35.25" customHeight="1" x14ac:dyDescent="0.5">
      <c r="A183" s="4">
        <f t="shared" si="13"/>
        <v>174</v>
      </c>
      <c r="B183" s="5" t="s">
        <v>165</v>
      </c>
      <c r="C183" s="2">
        <v>36220</v>
      </c>
      <c r="D183" s="1">
        <f t="shared" si="11"/>
        <v>233153.03</v>
      </c>
      <c r="E183" s="1">
        <f t="shared" si="12"/>
        <v>233153.03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233153.03</v>
      </c>
      <c r="U183" s="1">
        <v>0</v>
      </c>
      <c r="V183" s="1">
        <v>0</v>
      </c>
      <c r="W183" s="1">
        <v>0</v>
      </c>
    </row>
    <row r="184" spans="1:23" s="16" customFormat="1" ht="35.25" customHeight="1" x14ac:dyDescent="0.5">
      <c r="A184" s="4">
        <f t="shared" si="13"/>
        <v>175</v>
      </c>
      <c r="B184" s="5" t="s">
        <v>166</v>
      </c>
      <c r="C184" s="2">
        <v>36362</v>
      </c>
      <c r="D184" s="1">
        <f t="shared" si="11"/>
        <v>1744221.7699999998</v>
      </c>
      <c r="E184" s="1">
        <f t="shared" si="12"/>
        <v>1713318.0899999999</v>
      </c>
      <c r="F184" s="1">
        <v>0</v>
      </c>
      <c r="G184" s="1">
        <v>0</v>
      </c>
      <c r="H184" s="1">
        <v>0</v>
      </c>
      <c r="I184" s="1">
        <v>343272.03</v>
      </c>
      <c r="J184" s="1">
        <v>568131.82999999996</v>
      </c>
      <c r="K184" s="1">
        <v>801914.23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30903.68</v>
      </c>
    </row>
    <row r="185" spans="1:23" s="16" customFormat="1" ht="35.25" customHeight="1" x14ac:dyDescent="0.5">
      <c r="A185" s="4">
        <f t="shared" si="13"/>
        <v>176</v>
      </c>
      <c r="B185" s="5" t="s">
        <v>167</v>
      </c>
      <c r="C185" s="2">
        <v>36442</v>
      </c>
      <c r="D185" s="1">
        <f t="shared" si="11"/>
        <v>119615.29000000001</v>
      </c>
      <c r="E185" s="1">
        <f t="shared" si="12"/>
        <v>118167.16</v>
      </c>
      <c r="F185" s="1">
        <v>0</v>
      </c>
      <c r="G185" s="1">
        <v>118167.16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1448.13</v>
      </c>
    </row>
    <row r="186" spans="1:23" s="16" customFormat="1" ht="35.25" customHeight="1" x14ac:dyDescent="0.5">
      <c r="A186" s="4">
        <f t="shared" si="13"/>
        <v>177</v>
      </c>
      <c r="B186" s="5" t="s">
        <v>168</v>
      </c>
      <c r="C186" s="2">
        <v>32404</v>
      </c>
      <c r="D186" s="1">
        <f t="shared" si="11"/>
        <v>9047959.8499999996</v>
      </c>
      <c r="E186" s="1">
        <f t="shared" si="12"/>
        <v>8925677.3499999996</v>
      </c>
      <c r="F186" s="1">
        <v>1283876.58</v>
      </c>
      <c r="G186" s="1">
        <v>541725.79</v>
      </c>
      <c r="H186" s="1">
        <v>0</v>
      </c>
      <c r="I186" s="1">
        <v>147495.43</v>
      </c>
      <c r="J186" s="1">
        <v>174755.23</v>
      </c>
      <c r="K186" s="1">
        <v>258514.4</v>
      </c>
      <c r="L186" s="1">
        <v>0</v>
      </c>
      <c r="M186" s="1">
        <v>0</v>
      </c>
      <c r="N186" s="1">
        <v>2273171.77</v>
      </c>
      <c r="O186" s="1">
        <v>584177.22</v>
      </c>
      <c r="P186" s="1">
        <v>3598676.11</v>
      </c>
      <c r="Q186" s="1">
        <v>0</v>
      </c>
      <c r="R186" s="1">
        <v>0</v>
      </c>
      <c r="S186" s="1">
        <v>0</v>
      </c>
      <c r="T186" s="1">
        <v>63284.82</v>
      </c>
      <c r="U186" s="1">
        <v>0</v>
      </c>
      <c r="V186" s="1">
        <v>0</v>
      </c>
      <c r="W186" s="1">
        <v>122282.5</v>
      </c>
    </row>
    <row r="187" spans="1:23" s="16" customFormat="1" ht="35.25" customHeight="1" x14ac:dyDescent="0.5">
      <c r="A187" s="4">
        <f t="shared" si="13"/>
        <v>178</v>
      </c>
      <c r="B187" s="5" t="s">
        <v>169</v>
      </c>
      <c r="C187" s="2">
        <v>36584</v>
      </c>
      <c r="D187" s="1">
        <f t="shared" si="11"/>
        <v>599597.29</v>
      </c>
      <c r="E187" s="1">
        <f t="shared" si="12"/>
        <v>599597.29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599597.29</v>
      </c>
      <c r="U187" s="1">
        <v>0</v>
      </c>
      <c r="V187" s="1">
        <v>0</v>
      </c>
      <c r="W187" s="1">
        <v>0</v>
      </c>
    </row>
    <row r="188" spans="1:23" s="16" customFormat="1" ht="35.25" customHeight="1" x14ac:dyDescent="0.5">
      <c r="A188" s="4">
        <f t="shared" si="13"/>
        <v>179</v>
      </c>
      <c r="B188" s="5" t="s">
        <v>170</v>
      </c>
      <c r="C188" s="2">
        <v>36629</v>
      </c>
      <c r="D188" s="1">
        <f t="shared" si="11"/>
        <v>4165205.22</v>
      </c>
      <c r="E188" s="1">
        <f t="shared" si="12"/>
        <v>4114207.2600000002</v>
      </c>
      <c r="F188" s="1">
        <v>607696.82999999996</v>
      </c>
      <c r="G188" s="1">
        <v>654524.59</v>
      </c>
      <c r="H188" s="1">
        <v>0</v>
      </c>
      <c r="I188" s="1">
        <v>76605.27</v>
      </c>
      <c r="J188" s="1">
        <v>110271.54</v>
      </c>
      <c r="K188" s="1">
        <v>70314.960000000006</v>
      </c>
      <c r="L188" s="1">
        <v>0</v>
      </c>
      <c r="M188" s="1">
        <v>0</v>
      </c>
      <c r="N188" s="1">
        <v>1436974.04</v>
      </c>
      <c r="O188" s="1">
        <v>489141.93</v>
      </c>
      <c r="P188" s="1">
        <v>668678.1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50997.96</v>
      </c>
    </row>
    <row r="189" spans="1:23" s="16" customFormat="1" ht="35.25" customHeight="1" x14ac:dyDescent="0.5">
      <c r="A189" s="4">
        <f t="shared" si="13"/>
        <v>180</v>
      </c>
      <c r="B189" s="5" t="s">
        <v>171</v>
      </c>
      <c r="C189" s="2">
        <v>36644</v>
      </c>
      <c r="D189" s="1">
        <f t="shared" si="11"/>
        <v>1808128.76</v>
      </c>
      <c r="E189" s="1">
        <f t="shared" si="12"/>
        <v>1787432.66</v>
      </c>
      <c r="F189" s="1">
        <v>0</v>
      </c>
      <c r="G189" s="1">
        <v>195951.12</v>
      </c>
      <c r="H189" s="1">
        <v>0</v>
      </c>
      <c r="I189" s="1">
        <v>25694.97</v>
      </c>
      <c r="J189" s="1">
        <v>0</v>
      </c>
      <c r="K189" s="1">
        <v>0</v>
      </c>
      <c r="L189" s="1">
        <v>0</v>
      </c>
      <c r="M189" s="1">
        <v>0</v>
      </c>
      <c r="N189" s="1">
        <v>970467.34</v>
      </c>
      <c r="O189" s="1">
        <v>79380.2</v>
      </c>
      <c r="P189" s="1">
        <v>499151.17</v>
      </c>
      <c r="Q189" s="1">
        <v>0</v>
      </c>
      <c r="R189" s="1">
        <v>0</v>
      </c>
      <c r="S189" s="1">
        <v>0</v>
      </c>
      <c r="T189" s="1">
        <v>16787.86</v>
      </c>
      <c r="U189" s="1">
        <v>0</v>
      </c>
      <c r="V189" s="1">
        <v>0</v>
      </c>
      <c r="W189" s="1">
        <v>20696.099999999999</v>
      </c>
    </row>
    <row r="190" spans="1:23" s="16" customFormat="1" ht="35.25" customHeight="1" x14ac:dyDescent="0.5">
      <c r="A190" s="4">
        <f t="shared" si="13"/>
        <v>181</v>
      </c>
      <c r="B190" s="5" t="s">
        <v>172</v>
      </c>
      <c r="C190" s="2">
        <v>36645</v>
      </c>
      <c r="D190" s="1">
        <f t="shared" si="11"/>
        <v>2111173.59</v>
      </c>
      <c r="E190" s="1">
        <f t="shared" si="12"/>
        <v>2081020.59</v>
      </c>
      <c r="F190" s="1">
        <v>241490.06</v>
      </c>
      <c r="G190" s="1">
        <v>206511.47</v>
      </c>
      <c r="H190" s="1">
        <v>0</v>
      </c>
      <c r="I190" s="1">
        <v>23751.71</v>
      </c>
      <c r="J190" s="1">
        <v>54693.59</v>
      </c>
      <c r="K190" s="1">
        <v>0</v>
      </c>
      <c r="L190" s="1">
        <v>0</v>
      </c>
      <c r="M190" s="1">
        <v>0</v>
      </c>
      <c r="N190" s="1">
        <v>850676.71</v>
      </c>
      <c r="O190" s="1">
        <v>157031.91</v>
      </c>
      <c r="P190" s="1">
        <v>517343.9</v>
      </c>
      <c r="Q190" s="1">
        <v>0</v>
      </c>
      <c r="R190" s="1">
        <v>0</v>
      </c>
      <c r="S190" s="1">
        <v>0</v>
      </c>
      <c r="T190" s="1">
        <v>29521.24</v>
      </c>
      <c r="U190" s="1">
        <v>0</v>
      </c>
      <c r="V190" s="1">
        <v>0</v>
      </c>
      <c r="W190" s="1">
        <v>30153</v>
      </c>
    </row>
    <row r="191" spans="1:23" s="16" customFormat="1" ht="35.25" customHeight="1" x14ac:dyDescent="0.5">
      <c r="A191" s="4">
        <f t="shared" si="13"/>
        <v>182</v>
      </c>
      <c r="B191" s="5" t="s">
        <v>173</v>
      </c>
      <c r="C191" s="2">
        <v>36655</v>
      </c>
      <c r="D191" s="1">
        <f t="shared" si="11"/>
        <v>2361474.69</v>
      </c>
      <c r="E191" s="1">
        <f t="shared" si="12"/>
        <v>2330796.64</v>
      </c>
      <c r="F191" s="1">
        <v>0</v>
      </c>
      <c r="G191" s="1">
        <v>0</v>
      </c>
      <c r="H191" s="1">
        <v>0</v>
      </c>
      <c r="I191" s="1">
        <v>117697.9</v>
      </c>
      <c r="J191" s="1">
        <v>0</v>
      </c>
      <c r="K191" s="1">
        <v>38864.239999999998</v>
      </c>
      <c r="L191" s="1">
        <v>0</v>
      </c>
      <c r="M191" s="1">
        <v>0</v>
      </c>
      <c r="N191" s="1">
        <v>0</v>
      </c>
      <c r="O191" s="1">
        <v>333447.2</v>
      </c>
      <c r="P191" s="1">
        <v>1840787.3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30678.05</v>
      </c>
    </row>
    <row r="192" spans="1:23" s="16" customFormat="1" ht="35.25" customHeight="1" x14ac:dyDescent="0.5">
      <c r="A192" s="4">
        <f t="shared" si="13"/>
        <v>183</v>
      </c>
      <c r="B192" s="5" t="s">
        <v>174</v>
      </c>
      <c r="C192" s="2">
        <v>36657</v>
      </c>
      <c r="D192" s="1">
        <f t="shared" si="11"/>
        <v>4451986.8199999994</v>
      </c>
      <c r="E192" s="1">
        <f t="shared" si="12"/>
        <v>4398586.3499999996</v>
      </c>
      <c r="F192" s="1">
        <v>785451.99</v>
      </c>
      <c r="G192" s="1">
        <v>699738.01</v>
      </c>
      <c r="H192" s="1">
        <v>0</v>
      </c>
      <c r="I192" s="1">
        <v>115170.48</v>
      </c>
      <c r="J192" s="1">
        <v>331893.46999999997</v>
      </c>
      <c r="K192" s="1">
        <v>171510.89</v>
      </c>
      <c r="L192" s="1">
        <v>0</v>
      </c>
      <c r="M192" s="1">
        <v>0</v>
      </c>
      <c r="N192" s="1">
        <v>0</v>
      </c>
      <c r="O192" s="1">
        <v>491291.86</v>
      </c>
      <c r="P192" s="1">
        <v>1803529.65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53400.47</v>
      </c>
    </row>
    <row r="193" spans="1:23" s="16" customFormat="1" ht="35.25" customHeight="1" x14ac:dyDescent="0.5">
      <c r="A193" s="4">
        <f t="shared" si="13"/>
        <v>184</v>
      </c>
      <c r="B193" s="5" t="s">
        <v>175</v>
      </c>
      <c r="C193" s="2">
        <v>36658</v>
      </c>
      <c r="D193" s="1">
        <f t="shared" si="11"/>
        <v>3144344.15</v>
      </c>
      <c r="E193" s="1">
        <f t="shared" si="12"/>
        <v>3107052.77</v>
      </c>
      <c r="F193" s="1">
        <v>603697.56000000006</v>
      </c>
      <c r="G193" s="1">
        <v>500738.33</v>
      </c>
      <c r="H193" s="1">
        <v>0</v>
      </c>
      <c r="I193" s="1">
        <v>87249.2</v>
      </c>
      <c r="J193" s="1">
        <v>230479.96</v>
      </c>
      <c r="K193" s="1">
        <v>155164.65</v>
      </c>
      <c r="L193" s="1">
        <v>0</v>
      </c>
      <c r="M193" s="1">
        <v>0</v>
      </c>
      <c r="N193" s="1">
        <v>0</v>
      </c>
      <c r="O193" s="1">
        <v>454053.17</v>
      </c>
      <c r="P193" s="1">
        <v>1058623.6200000001</v>
      </c>
      <c r="Q193" s="1">
        <v>0</v>
      </c>
      <c r="R193" s="1">
        <v>0</v>
      </c>
      <c r="S193" s="1">
        <v>0</v>
      </c>
      <c r="T193" s="1">
        <v>17046.28</v>
      </c>
      <c r="U193" s="1">
        <v>0</v>
      </c>
      <c r="V193" s="1">
        <v>0</v>
      </c>
      <c r="W193" s="1">
        <v>37291.379999999997</v>
      </c>
    </row>
    <row r="194" spans="1:23" s="16" customFormat="1" ht="35.25" customHeight="1" x14ac:dyDescent="0.5">
      <c r="A194" s="4">
        <f t="shared" si="13"/>
        <v>185</v>
      </c>
      <c r="B194" s="5" t="s">
        <v>176</v>
      </c>
      <c r="C194" s="2">
        <v>36659</v>
      </c>
      <c r="D194" s="1">
        <f t="shared" si="11"/>
        <v>3657221.8799999994</v>
      </c>
      <c r="E194" s="1">
        <f t="shared" si="12"/>
        <v>3617753.8499999996</v>
      </c>
      <c r="F194" s="1">
        <v>841647.71</v>
      </c>
      <c r="G194" s="1">
        <v>0</v>
      </c>
      <c r="H194" s="1">
        <v>0</v>
      </c>
      <c r="I194" s="1">
        <v>122358.13</v>
      </c>
      <c r="J194" s="1">
        <v>0</v>
      </c>
      <c r="K194" s="1">
        <v>84345.279999999999</v>
      </c>
      <c r="L194" s="1">
        <v>0</v>
      </c>
      <c r="M194" s="1">
        <v>0</v>
      </c>
      <c r="N194" s="1">
        <v>0</v>
      </c>
      <c r="O194" s="1">
        <v>378078.1</v>
      </c>
      <c r="P194" s="1">
        <v>2155629.63</v>
      </c>
      <c r="Q194" s="1">
        <v>0</v>
      </c>
      <c r="R194" s="1">
        <v>0</v>
      </c>
      <c r="S194" s="1">
        <v>0</v>
      </c>
      <c r="T194" s="1">
        <v>35695</v>
      </c>
      <c r="U194" s="1">
        <v>0</v>
      </c>
      <c r="V194" s="1">
        <v>0</v>
      </c>
      <c r="W194" s="1">
        <v>39468.03</v>
      </c>
    </row>
    <row r="195" spans="1:23" s="16" customFormat="1" ht="35.25" customHeight="1" x14ac:dyDescent="0.5">
      <c r="A195" s="4">
        <f t="shared" si="13"/>
        <v>186</v>
      </c>
      <c r="B195" s="5" t="s">
        <v>177</v>
      </c>
      <c r="C195" s="2">
        <v>36660</v>
      </c>
      <c r="D195" s="1">
        <f t="shared" si="11"/>
        <v>4516053.209999999</v>
      </c>
      <c r="E195" s="1">
        <f t="shared" si="12"/>
        <v>4455576.169999999</v>
      </c>
      <c r="F195" s="1">
        <v>621296.15</v>
      </c>
      <c r="G195" s="1">
        <v>627590.80000000005</v>
      </c>
      <c r="H195" s="1">
        <v>0</v>
      </c>
      <c r="I195" s="1">
        <v>120428.95000000001</v>
      </c>
      <c r="J195" s="1">
        <v>166903.70000000001</v>
      </c>
      <c r="K195" s="1">
        <v>157900.70000000001</v>
      </c>
      <c r="L195" s="1">
        <v>0</v>
      </c>
      <c r="M195" s="1">
        <v>0</v>
      </c>
      <c r="N195" s="1">
        <v>1209468.97</v>
      </c>
      <c r="O195" s="1">
        <v>469098.8</v>
      </c>
      <c r="P195" s="1">
        <v>1049053.96</v>
      </c>
      <c r="Q195" s="1">
        <v>0</v>
      </c>
      <c r="R195" s="1">
        <v>0</v>
      </c>
      <c r="S195" s="1">
        <v>0</v>
      </c>
      <c r="T195" s="1">
        <v>33834.14</v>
      </c>
      <c r="U195" s="1">
        <v>0</v>
      </c>
      <c r="V195" s="1">
        <v>0</v>
      </c>
      <c r="W195" s="1">
        <v>60477.04</v>
      </c>
    </row>
    <row r="196" spans="1:23" s="16" customFormat="1" ht="35.25" customHeight="1" x14ac:dyDescent="0.5">
      <c r="A196" s="4">
        <f t="shared" si="13"/>
        <v>187</v>
      </c>
      <c r="B196" s="5" t="s">
        <v>178</v>
      </c>
      <c r="C196" s="2">
        <v>36661</v>
      </c>
      <c r="D196" s="1">
        <f t="shared" si="11"/>
        <v>4488622.2</v>
      </c>
      <c r="E196" s="1">
        <f t="shared" si="12"/>
        <v>4428718.3900000006</v>
      </c>
      <c r="F196" s="1">
        <v>627211.26</v>
      </c>
      <c r="G196" s="1">
        <v>547606.32999999996</v>
      </c>
      <c r="H196" s="1">
        <v>0</v>
      </c>
      <c r="I196" s="1">
        <v>151087.72999999998</v>
      </c>
      <c r="J196" s="1">
        <v>236853.14</v>
      </c>
      <c r="K196" s="1">
        <v>109336.62</v>
      </c>
      <c r="L196" s="1">
        <v>0</v>
      </c>
      <c r="M196" s="1">
        <v>0</v>
      </c>
      <c r="N196" s="1">
        <v>1129965.57</v>
      </c>
      <c r="O196" s="1">
        <v>504101.98</v>
      </c>
      <c r="P196" s="1">
        <v>1078339.98</v>
      </c>
      <c r="Q196" s="1">
        <v>0</v>
      </c>
      <c r="R196" s="1">
        <v>0</v>
      </c>
      <c r="S196" s="1">
        <v>0</v>
      </c>
      <c r="T196" s="1">
        <v>44215.78</v>
      </c>
      <c r="U196" s="1">
        <v>0</v>
      </c>
      <c r="V196" s="1">
        <v>0</v>
      </c>
      <c r="W196" s="1">
        <v>59903.810000000005</v>
      </c>
    </row>
    <row r="197" spans="1:23" s="16" customFormat="1" ht="35.25" customHeight="1" x14ac:dyDescent="0.5">
      <c r="A197" s="4">
        <f t="shared" si="13"/>
        <v>188</v>
      </c>
      <c r="B197" s="5" t="s">
        <v>179</v>
      </c>
      <c r="C197" s="2">
        <v>36662</v>
      </c>
      <c r="D197" s="1">
        <f t="shared" si="11"/>
        <v>3400521.9999999995</v>
      </c>
      <c r="E197" s="1">
        <f t="shared" si="12"/>
        <v>3358169.9199999995</v>
      </c>
      <c r="F197" s="1">
        <v>857601.38</v>
      </c>
      <c r="G197" s="1">
        <v>0</v>
      </c>
      <c r="H197" s="1">
        <v>0</v>
      </c>
      <c r="I197" s="1">
        <v>42676.07</v>
      </c>
      <c r="J197" s="1">
        <v>0</v>
      </c>
      <c r="K197" s="1">
        <v>79774.600000000006</v>
      </c>
      <c r="L197" s="1">
        <v>0</v>
      </c>
      <c r="M197" s="1">
        <v>0</v>
      </c>
      <c r="N197" s="1">
        <v>0</v>
      </c>
      <c r="O197" s="1">
        <v>578678.63</v>
      </c>
      <c r="P197" s="1">
        <v>1753125.42</v>
      </c>
      <c r="Q197" s="1">
        <v>0</v>
      </c>
      <c r="R197" s="1">
        <v>0</v>
      </c>
      <c r="S197" s="1">
        <v>0</v>
      </c>
      <c r="T197" s="1">
        <v>46313.82</v>
      </c>
      <c r="U197" s="1">
        <v>0</v>
      </c>
      <c r="V197" s="1">
        <v>0</v>
      </c>
      <c r="W197" s="1">
        <v>42352.08</v>
      </c>
    </row>
    <row r="198" spans="1:23" s="16" customFormat="1" ht="35.25" customHeight="1" x14ac:dyDescent="0.5">
      <c r="A198" s="4">
        <f t="shared" si="13"/>
        <v>189</v>
      </c>
      <c r="B198" s="5" t="s">
        <v>180</v>
      </c>
      <c r="C198" s="2">
        <v>36663</v>
      </c>
      <c r="D198" s="1">
        <f t="shared" si="11"/>
        <v>3571428.0999999996</v>
      </c>
      <c r="E198" s="1">
        <f t="shared" si="12"/>
        <v>3530530.4899999998</v>
      </c>
      <c r="F198" s="1">
        <v>840180.08</v>
      </c>
      <c r="G198" s="1">
        <v>239445</v>
      </c>
      <c r="H198" s="1">
        <v>0</v>
      </c>
      <c r="I198" s="1">
        <v>43413.47</v>
      </c>
      <c r="J198" s="1">
        <v>194200.03</v>
      </c>
      <c r="K198" s="1">
        <v>44143.62</v>
      </c>
      <c r="L198" s="1">
        <v>0</v>
      </c>
      <c r="M198" s="1">
        <v>0</v>
      </c>
      <c r="N198" s="1">
        <v>0</v>
      </c>
      <c r="O198" s="1">
        <v>696981.22</v>
      </c>
      <c r="P198" s="1">
        <v>1292089.6299999999</v>
      </c>
      <c r="Q198" s="1">
        <v>0</v>
      </c>
      <c r="R198" s="1">
        <v>0</v>
      </c>
      <c r="S198" s="1">
        <v>0</v>
      </c>
      <c r="T198" s="1">
        <v>180077.44</v>
      </c>
      <c r="U198" s="1">
        <v>0</v>
      </c>
      <c r="V198" s="1">
        <v>0</v>
      </c>
      <c r="W198" s="1">
        <v>40897.61</v>
      </c>
    </row>
    <row r="199" spans="1:23" s="16" customFormat="1" ht="35.25" customHeight="1" x14ac:dyDescent="0.5">
      <c r="A199" s="4">
        <f t="shared" si="13"/>
        <v>190</v>
      </c>
      <c r="B199" s="5" t="s">
        <v>181</v>
      </c>
      <c r="C199" s="2">
        <v>36694</v>
      </c>
      <c r="D199" s="1">
        <f t="shared" si="11"/>
        <v>269698.5</v>
      </c>
      <c r="E199" s="1">
        <f t="shared" si="12"/>
        <v>269698.5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183060.48000000001</v>
      </c>
      <c r="U199" s="1">
        <v>0</v>
      </c>
      <c r="V199" s="1">
        <v>86638.02</v>
      </c>
      <c r="W199" s="1">
        <v>0</v>
      </c>
    </row>
    <row r="200" spans="1:23" s="16" customFormat="1" ht="35.25" customHeight="1" x14ac:dyDescent="0.5">
      <c r="A200" s="4">
        <f t="shared" si="13"/>
        <v>191</v>
      </c>
      <c r="B200" s="5" t="s">
        <v>182</v>
      </c>
      <c r="C200" s="2">
        <v>36695</v>
      </c>
      <c r="D200" s="1">
        <f t="shared" si="11"/>
        <v>7304430.4799999995</v>
      </c>
      <c r="E200" s="1">
        <f t="shared" si="12"/>
        <v>7214413.5999999996</v>
      </c>
      <c r="F200" s="1">
        <v>764082.07</v>
      </c>
      <c r="G200" s="1">
        <v>1167894</v>
      </c>
      <c r="H200" s="1">
        <v>0</v>
      </c>
      <c r="I200" s="1">
        <v>208348.84</v>
      </c>
      <c r="J200" s="1">
        <v>0</v>
      </c>
      <c r="K200" s="1">
        <v>196181.94</v>
      </c>
      <c r="L200" s="1">
        <v>0</v>
      </c>
      <c r="M200" s="1">
        <v>0</v>
      </c>
      <c r="N200" s="1">
        <v>1984278.24</v>
      </c>
      <c r="O200" s="1">
        <v>468328.56</v>
      </c>
      <c r="P200" s="1">
        <v>2345574.4300000002</v>
      </c>
      <c r="Q200" s="1">
        <v>0</v>
      </c>
      <c r="R200" s="1">
        <v>0</v>
      </c>
      <c r="S200" s="1">
        <v>0</v>
      </c>
      <c r="T200" s="1">
        <v>79725.52</v>
      </c>
      <c r="U200" s="1">
        <v>0</v>
      </c>
      <c r="V200" s="1">
        <v>0</v>
      </c>
      <c r="W200" s="1">
        <v>90016.88</v>
      </c>
    </row>
    <row r="201" spans="1:23" s="16" customFormat="1" ht="35.25" customHeight="1" x14ac:dyDescent="0.5">
      <c r="A201" s="4">
        <f t="shared" si="13"/>
        <v>192</v>
      </c>
      <c r="B201" s="5" t="s">
        <v>183</v>
      </c>
      <c r="C201" s="2">
        <v>36757</v>
      </c>
      <c r="D201" s="1">
        <f t="shared" si="11"/>
        <v>311229.76</v>
      </c>
      <c r="E201" s="1">
        <f t="shared" si="12"/>
        <v>311229.76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213864.38</v>
      </c>
      <c r="U201" s="1">
        <v>0</v>
      </c>
      <c r="V201" s="1">
        <v>97365.38</v>
      </c>
      <c r="W201" s="1">
        <v>0</v>
      </c>
    </row>
    <row r="202" spans="1:23" s="16" customFormat="1" ht="35.25" customHeight="1" x14ac:dyDescent="0.5">
      <c r="A202" s="4">
        <f t="shared" si="13"/>
        <v>193</v>
      </c>
      <c r="B202" s="5" t="s">
        <v>184</v>
      </c>
      <c r="C202" s="2">
        <v>36808</v>
      </c>
      <c r="D202" s="1">
        <f t="shared" si="11"/>
        <v>446288.52</v>
      </c>
      <c r="E202" s="1">
        <f t="shared" si="12"/>
        <v>446288.52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446288.52</v>
      </c>
      <c r="U202" s="1">
        <v>0</v>
      </c>
      <c r="V202" s="1">
        <v>0</v>
      </c>
      <c r="W202" s="1">
        <v>0</v>
      </c>
    </row>
    <row r="203" spans="1:23" s="16" customFormat="1" ht="35.25" customHeight="1" x14ac:dyDescent="0.5">
      <c r="A203" s="4">
        <f t="shared" si="13"/>
        <v>194</v>
      </c>
      <c r="B203" s="5" t="s">
        <v>185</v>
      </c>
      <c r="C203" s="2">
        <v>36817</v>
      </c>
      <c r="D203" s="1">
        <f t="shared" si="11"/>
        <v>6314127.9999999991</v>
      </c>
      <c r="E203" s="1">
        <f t="shared" si="12"/>
        <v>6235764.2199999988</v>
      </c>
      <c r="F203" s="3">
        <v>625690.26</v>
      </c>
      <c r="G203" s="3">
        <v>1548549.2000000002</v>
      </c>
      <c r="H203" s="1">
        <v>0</v>
      </c>
      <c r="I203" s="3">
        <v>124263.59</v>
      </c>
      <c r="J203" s="3">
        <v>243120.69</v>
      </c>
      <c r="K203" s="3">
        <v>151125.88</v>
      </c>
      <c r="L203" s="1">
        <v>0</v>
      </c>
      <c r="M203" s="1">
        <v>0</v>
      </c>
      <c r="N203" s="1">
        <v>0</v>
      </c>
      <c r="O203" s="3">
        <v>320268.17</v>
      </c>
      <c r="P203" s="3">
        <v>3100245.91</v>
      </c>
      <c r="Q203" s="1">
        <v>0</v>
      </c>
      <c r="R203" s="1">
        <v>0</v>
      </c>
      <c r="S203" s="1">
        <v>0</v>
      </c>
      <c r="T203" s="3">
        <v>122500.52</v>
      </c>
      <c r="U203" s="1">
        <v>0</v>
      </c>
      <c r="V203" s="1">
        <v>0</v>
      </c>
      <c r="W203" s="3">
        <v>78363.78</v>
      </c>
    </row>
    <row r="204" spans="1:23" s="16" customFormat="1" ht="35.25" customHeight="1" x14ac:dyDescent="0.5">
      <c r="A204" s="4">
        <f t="shared" si="13"/>
        <v>195</v>
      </c>
      <c r="B204" s="5" t="s">
        <v>186</v>
      </c>
      <c r="C204" s="2">
        <v>36832</v>
      </c>
      <c r="D204" s="1">
        <f t="shared" si="11"/>
        <v>3255687.3699999996</v>
      </c>
      <c r="E204" s="1">
        <f t="shared" si="12"/>
        <v>3217980.3499999996</v>
      </c>
      <c r="F204" s="1">
        <v>0</v>
      </c>
      <c r="G204" s="1">
        <v>195112.32000000001</v>
      </c>
      <c r="H204" s="1">
        <v>0</v>
      </c>
      <c r="I204" s="1">
        <v>0</v>
      </c>
      <c r="J204" s="1">
        <v>0</v>
      </c>
      <c r="K204" s="1">
        <v>221949.69</v>
      </c>
      <c r="L204" s="1">
        <v>0</v>
      </c>
      <c r="M204" s="1">
        <v>0</v>
      </c>
      <c r="N204" s="1">
        <v>1176916.56</v>
      </c>
      <c r="O204" s="1">
        <v>364410.87</v>
      </c>
      <c r="P204" s="1">
        <v>1196596.6100000001</v>
      </c>
      <c r="Q204" s="1">
        <v>0</v>
      </c>
      <c r="R204" s="1">
        <v>0</v>
      </c>
      <c r="S204" s="1">
        <v>0</v>
      </c>
      <c r="T204" s="1">
        <v>62994.3</v>
      </c>
      <c r="U204" s="1">
        <v>0</v>
      </c>
      <c r="V204" s="1">
        <v>0</v>
      </c>
      <c r="W204" s="1">
        <v>37707.020000000004</v>
      </c>
    </row>
    <row r="205" spans="1:23" s="16" customFormat="1" ht="35.25" customHeight="1" x14ac:dyDescent="0.5">
      <c r="A205" s="4">
        <f t="shared" si="13"/>
        <v>196</v>
      </c>
      <c r="B205" s="5" t="s">
        <v>187</v>
      </c>
      <c r="C205" s="2">
        <v>36859</v>
      </c>
      <c r="D205" s="1">
        <f t="shared" si="11"/>
        <v>13893556.609999999</v>
      </c>
      <c r="E205" s="1">
        <f t="shared" si="12"/>
        <v>13724683.649999999</v>
      </c>
      <c r="F205" s="1">
        <v>0</v>
      </c>
      <c r="G205" s="1">
        <v>2947063.1100000003</v>
      </c>
      <c r="H205" s="1">
        <v>0</v>
      </c>
      <c r="I205" s="1">
        <v>286364.15999999997</v>
      </c>
      <c r="J205" s="1">
        <v>563555.39</v>
      </c>
      <c r="K205" s="1">
        <v>269453.19</v>
      </c>
      <c r="L205" s="1">
        <v>0</v>
      </c>
      <c r="M205" s="1">
        <v>0</v>
      </c>
      <c r="N205" s="1">
        <v>0</v>
      </c>
      <c r="O205" s="1">
        <v>0</v>
      </c>
      <c r="P205" s="1">
        <v>9529385.1899999995</v>
      </c>
      <c r="Q205" s="1">
        <v>0</v>
      </c>
      <c r="R205" s="1">
        <v>0</v>
      </c>
      <c r="S205" s="1">
        <v>0</v>
      </c>
      <c r="T205" s="1">
        <v>128862.61</v>
      </c>
      <c r="U205" s="1">
        <v>0</v>
      </c>
      <c r="V205" s="1">
        <v>0</v>
      </c>
      <c r="W205" s="1">
        <v>168872.95999999999</v>
      </c>
    </row>
    <row r="206" spans="1:23" s="16" customFormat="1" ht="35.25" customHeight="1" x14ac:dyDescent="0.5">
      <c r="A206" s="4">
        <f t="shared" si="13"/>
        <v>197</v>
      </c>
      <c r="B206" s="5" t="s">
        <v>188</v>
      </c>
      <c r="C206" s="2">
        <v>37021</v>
      </c>
      <c r="D206" s="1">
        <f t="shared" si="11"/>
        <v>1474895.53</v>
      </c>
      <c r="E206" s="1">
        <f t="shared" si="12"/>
        <v>1456792.52</v>
      </c>
      <c r="F206" s="1">
        <v>362394.19</v>
      </c>
      <c r="G206" s="1">
        <v>0</v>
      </c>
      <c r="H206" s="1">
        <v>0</v>
      </c>
      <c r="I206" s="1">
        <v>115762.85</v>
      </c>
      <c r="J206" s="1">
        <v>300629.82</v>
      </c>
      <c r="K206" s="1">
        <v>223477.51</v>
      </c>
      <c r="L206" s="1">
        <v>0</v>
      </c>
      <c r="M206" s="1">
        <v>0</v>
      </c>
      <c r="N206" s="1">
        <v>0</v>
      </c>
      <c r="O206" s="1">
        <v>425435.25</v>
      </c>
      <c r="P206" s="1">
        <v>0</v>
      </c>
      <c r="Q206" s="1">
        <v>0</v>
      </c>
      <c r="R206" s="1">
        <v>0</v>
      </c>
      <c r="S206" s="1">
        <v>0</v>
      </c>
      <c r="T206" s="1">
        <v>29092.9</v>
      </c>
      <c r="U206" s="1">
        <v>0</v>
      </c>
      <c r="V206" s="1">
        <v>0</v>
      </c>
      <c r="W206" s="1">
        <v>18103.010000000002</v>
      </c>
    </row>
    <row r="207" spans="1:23" s="16" customFormat="1" ht="35.25" customHeight="1" x14ac:dyDescent="0.5">
      <c r="A207" s="4">
        <f t="shared" si="13"/>
        <v>198</v>
      </c>
      <c r="B207" s="5" t="s">
        <v>189</v>
      </c>
      <c r="C207" s="2">
        <v>37029</v>
      </c>
      <c r="D207" s="1">
        <f t="shared" si="11"/>
        <v>458429.89</v>
      </c>
      <c r="E207" s="1">
        <f t="shared" si="12"/>
        <v>447809.92000000004</v>
      </c>
      <c r="F207" s="1">
        <v>134830.14000000001</v>
      </c>
      <c r="G207" s="1">
        <v>271634.43</v>
      </c>
      <c r="H207" s="1">
        <v>0</v>
      </c>
      <c r="I207" s="1">
        <v>23068.33</v>
      </c>
      <c r="J207" s="1">
        <v>18277.02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10619.97</v>
      </c>
    </row>
    <row r="208" spans="1:23" s="16" customFormat="1" ht="35.25" customHeight="1" x14ac:dyDescent="0.5">
      <c r="A208" s="4">
        <f t="shared" si="13"/>
        <v>199</v>
      </c>
      <c r="B208" s="5" t="s">
        <v>190</v>
      </c>
      <c r="C208" s="2">
        <v>37043</v>
      </c>
      <c r="D208" s="1">
        <f t="shared" ref="D208:D215" si="14">E208+W208</f>
        <v>235689.64</v>
      </c>
      <c r="E208" s="1">
        <f t="shared" ref="E208:E215" si="15">SUM(F208:V208)</f>
        <v>235689.64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235689.64</v>
      </c>
      <c r="U208" s="1">
        <v>0</v>
      </c>
      <c r="V208" s="1">
        <v>0</v>
      </c>
      <c r="W208" s="1">
        <v>0</v>
      </c>
    </row>
    <row r="209" spans="1:23" s="16" customFormat="1" ht="35.25" customHeight="1" x14ac:dyDescent="0.5">
      <c r="A209" s="4">
        <f t="shared" si="13"/>
        <v>200</v>
      </c>
      <c r="B209" s="5" t="s">
        <v>191</v>
      </c>
      <c r="C209" s="2">
        <v>37026</v>
      </c>
      <c r="D209" s="1">
        <f t="shared" si="14"/>
        <v>319187.53999999998</v>
      </c>
      <c r="E209" s="1">
        <f t="shared" si="15"/>
        <v>319187.53999999998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319187.53999999998</v>
      </c>
      <c r="U209" s="1">
        <v>0</v>
      </c>
      <c r="V209" s="1">
        <v>0</v>
      </c>
      <c r="W209" s="1">
        <v>0</v>
      </c>
    </row>
    <row r="210" spans="1:23" s="16" customFormat="1" ht="35.25" customHeight="1" x14ac:dyDescent="0.5">
      <c r="A210" s="4">
        <f t="shared" ref="A210:A215" si="16">A209+1</f>
        <v>201</v>
      </c>
      <c r="B210" s="5" t="s">
        <v>192</v>
      </c>
      <c r="C210" s="2">
        <v>37093</v>
      </c>
      <c r="D210" s="1">
        <f t="shared" si="14"/>
        <v>158105.57</v>
      </c>
      <c r="E210" s="1">
        <f t="shared" si="15"/>
        <v>158105.57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158105.57</v>
      </c>
      <c r="U210" s="1">
        <v>0</v>
      </c>
      <c r="V210" s="1">
        <v>0</v>
      </c>
      <c r="W210" s="1">
        <v>0</v>
      </c>
    </row>
    <row r="211" spans="1:23" s="16" customFormat="1" ht="35.25" customHeight="1" x14ac:dyDescent="0.5">
      <c r="A211" s="4">
        <f t="shared" si="16"/>
        <v>202</v>
      </c>
      <c r="B211" s="5" t="s">
        <v>193</v>
      </c>
      <c r="C211" s="2">
        <v>32995</v>
      </c>
      <c r="D211" s="1">
        <f t="shared" si="14"/>
        <v>15058344.770000001</v>
      </c>
      <c r="E211" s="1">
        <f t="shared" si="15"/>
        <v>14875041.080000002</v>
      </c>
      <c r="F211" s="1">
        <v>2713776.45</v>
      </c>
      <c r="G211" s="1">
        <v>1812266.82</v>
      </c>
      <c r="H211" s="1">
        <v>0</v>
      </c>
      <c r="I211" s="1">
        <v>303018.51</v>
      </c>
      <c r="J211" s="1">
        <v>682974.24</v>
      </c>
      <c r="K211" s="1">
        <v>547700.99</v>
      </c>
      <c r="L211" s="1">
        <v>0</v>
      </c>
      <c r="M211" s="1">
        <v>0</v>
      </c>
      <c r="N211" s="1">
        <v>3110155.31</v>
      </c>
      <c r="O211" s="1">
        <v>904172.15</v>
      </c>
      <c r="P211" s="1">
        <v>4763312.9000000004</v>
      </c>
      <c r="Q211" s="1">
        <v>0</v>
      </c>
      <c r="R211" s="1">
        <v>0</v>
      </c>
      <c r="S211" s="1">
        <v>0</v>
      </c>
      <c r="T211" s="1">
        <v>37663.71</v>
      </c>
      <c r="U211" s="1">
        <v>0</v>
      </c>
      <c r="V211" s="1">
        <v>0</v>
      </c>
      <c r="W211" s="1">
        <v>183303.69</v>
      </c>
    </row>
    <row r="212" spans="1:23" s="16" customFormat="1" ht="35.25" customHeight="1" x14ac:dyDescent="0.5">
      <c r="A212" s="4">
        <f t="shared" si="16"/>
        <v>203</v>
      </c>
      <c r="B212" s="5" t="s">
        <v>194</v>
      </c>
      <c r="C212" s="2">
        <v>33012</v>
      </c>
      <c r="D212" s="1">
        <f t="shared" si="14"/>
        <v>15887578.26</v>
      </c>
      <c r="E212" s="1">
        <f t="shared" si="15"/>
        <v>15596167.629999999</v>
      </c>
      <c r="F212" s="1">
        <v>0</v>
      </c>
      <c r="G212" s="1">
        <v>3332611.4299999997</v>
      </c>
      <c r="H212" s="1">
        <v>0</v>
      </c>
      <c r="I212" s="1">
        <v>263199.34999999998</v>
      </c>
      <c r="J212" s="1">
        <v>553473.76</v>
      </c>
      <c r="K212" s="1">
        <v>177216.07</v>
      </c>
      <c r="L212" s="1">
        <v>0</v>
      </c>
      <c r="M212" s="1">
        <v>0</v>
      </c>
      <c r="N212" s="1">
        <v>1902835.08</v>
      </c>
      <c r="O212" s="1">
        <v>836013.36</v>
      </c>
      <c r="P212" s="1">
        <v>8341558.3799999999</v>
      </c>
      <c r="Q212" s="1">
        <v>0</v>
      </c>
      <c r="R212" s="1">
        <v>0</v>
      </c>
      <c r="S212" s="1">
        <v>0</v>
      </c>
      <c r="T212" s="1">
        <v>189260.2</v>
      </c>
      <c r="U212" s="1">
        <v>0</v>
      </c>
      <c r="V212" s="1">
        <v>0</v>
      </c>
      <c r="W212" s="1">
        <v>291410.63</v>
      </c>
    </row>
    <row r="213" spans="1:23" s="16" customFormat="1" ht="35.25" customHeight="1" x14ac:dyDescent="0.5">
      <c r="A213" s="4">
        <f t="shared" si="16"/>
        <v>204</v>
      </c>
      <c r="B213" s="5" t="s">
        <v>195</v>
      </c>
      <c r="C213" s="2">
        <v>33014</v>
      </c>
      <c r="D213" s="1">
        <f t="shared" si="14"/>
        <v>5351791.55</v>
      </c>
      <c r="E213" s="1">
        <f t="shared" si="15"/>
        <v>5286308.5199999996</v>
      </c>
      <c r="F213" s="1">
        <v>1420045.23</v>
      </c>
      <c r="G213" s="1">
        <v>144425.89000000001</v>
      </c>
      <c r="H213" s="1">
        <v>0</v>
      </c>
      <c r="I213" s="1">
        <v>18048.8</v>
      </c>
      <c r="J213" s="1">
        <v>54220.3</v>
      </c>
      <c r="K213" s="1">
        <v>244963.87</v>
      </c>
      <c r="L213" s="1">
        <v>0</v>
      </c>
      <c r="M213" s="1">
        <v>0</v>
      </c>
      <c r="N213" s="1">
        <v>1036464.28</v>
      </c>
      <c r="O213" s="1">
        <v>455971</v>
      </c>
      <c r="P213" s="1">
        <v>1843400.64</v>
      </c>
      <c r="Q213" s="1">
        <v>0</v>
      </c>
      <c r="R213" s="1">
        <v>0</v>
      </c>
      <c r="S213" s="1">
        <v>0</v>
      </c>
      <c r="T213" s="1">
        <v>68768.510000000009</v>
      </c>
      <c r="U213" s="1">
        <v>0</v>
      </c>
      <c r="V213" s="1">
        <v>0</v>
      </c>
      <c r="W213" s="1">
        <v>65483.03</v>
      </c>
    </row>
    <row r="214" spans="1:23" s="16" customFormat="1" ht="35.25" customHeight="1" x14ac:dyDescent="0.5">
      <c r="A214" s="4">
        <f t="shared" si="16"/>
        <v>205</v>
      </c>
      <c r="B214" s="5" t="s">
        <v>196</v>
      </c>
      <c r="C214" s="2">
        <v>33021</v>
      </c>
      <c r="D214" s="1">
        <f t="shared" si="14"/>
        <v>6465947.5100000007</v>
      </c>
      <c r="E214" s="1">
        <f t="shared" si="15"/>
        <v>6380315.7800000003</v>
      </c>
      <c r="F214" s="1">
        <v>1179901.82</v>
      </c>
      <c r="G214" s="1">
        <v>895709.87</v>
      </c>
      <c r="H214" s="1">
        <v>0</v>
      </c>
      <c r="I214" s="1">
        <v>131027.85</v>
      </c>
      <c r="J214" s="1">
        <v>306121.52</v>
      </c>
      <c r="K214" s="1">
        <v>181044.23</v>
      </c>
      <c r="L214" s="1">
        <v>0</v>
      </c>
      <c r="M214" s="1">
        <v>0</v>
      </c>
      <c r="N214" s="1">
        <v>1277772.75</v>
      </c>
      <c r="O214" s="1">
        <v>237799.58</v>
      </c>
      <c r="P214" s="1">
        <v>2140857.6</v>
      </c>
      <c r="Q214" s="1">
        <v>0</v>
      </c>
      <c r="R214" s="1">
        <v>0</v>
      </c>
      <c r="S214" s="1">
        <v>0</v>
      </c>
      <c r="T214" s="1">
        <v>30080.560000000001</v>
      </c>
      <c r="U214" s="1">
        <v>0</v>
      </c>
      <c r="V214" s="1">
        <v>0</v>
      </c>
      <c r="W214" s="1">
        <v>85631.73</v>
      </c>
    </row>
    <row r="215" spans="1:23" s="16" customFormat="1" ht="35.25" customHeight="1" x14ac:dyDescent="0.5">
      <c r="A215" s="4">
        <f t="shared" si="16"/>
        <v>206</v>
      </c>
      <c r="B215" s="5" t="s">
        <v>197</v>
      </c>
      <c r="C215" s="2">
        <v>33036</v>
      </c>
      <c r="D215" s="1">
        <f t="shared" si="14"/>
        <v>9180750.4700000007</v>
      </c>
      <c r="E215" s="1">
        <f t="shared" si="15"/>
        <v>9065458.120000001</v>
      </c>
      <c r="F215" s="1">
        <v>1506208</v>
      </c>
      <c r="G215" s="1">
        <v>1146458.32</v>
      </c>
      <c r="H215" s="1">
        <v>0</v>
      </c>
      <c r="I215" s="1">
        <v>148751.17000000001</v>
      </c>
      <c r="J215" s="1">
        <v>368616.07</v>
      </c>
      <c r="K215" s="1">
        <v>66685.490000000005</v>
      </c>
      <c r="L215" s="1">
        <v>0</v>
      </c>
      <c r="M215" s="1">
        <v>0</v>
      </c>
      <c r="N215" s="1">
        <v>2439788.9</v>
      </c>
      <c r="O215" s="1">
        <v>328085.06</v>
      </c>
      <c r="P215" s="1">
        <v>3028168.73</v>
      </c>
      <c r="Q215" s="1">
        <v>0</v>
      </c>
      <c r="R215" s="1">
        <v>0</v>
      </c>
      <c r="S215" s="1">
        <v>0</v>
      </c>
      <c r="T215" s="1">
        <v>32696.38</v>
      </c>
      <c r="U215" s="1">
        <v>0</v>
      </c>
      <c r="V215" s="1">
        <v>0</v>
      </c>
      <c r="W215" s="1">
        <v>115292.35</v>
      </c>
    </row>
    <row r="216" spans="1:23" s="16" customFormat="1" ht="35.25" customHeight="1" x14ac:dyDescent="0.5">
      <c r="A216" s="51" t="s">
        <v>291</v>
      </c>
      <c r="B216" s="54"/>
      <c r="C216" s="19"/>
      <c r="D216" s="20">
        <f t="shared" ref="D216:W216" si="17">SUM(D80:D215)</f>
        <v>347649674.12999988</v>
      </c>
      <c r="E216" s="20">
        <f t="shared" si="17"/>
        <v>343427214.73999989</v>
      </c>
      <c r="F216" s="20">
        <f t="shared" si="17"/>
        <v>36740260.11999999</v>
      </c>
      <c r="G216" s="20">
        <f t="shared" si="17"/>
        <v>50934292.109999992</v>
      </c>
      <c r="H216" s="20">
        <f t="shared" si="17"/>
        <v>26586.29</v>
      </c>
      <c r="I216" s="20">
        <f t="shared" si="17"/>
        <v>7324578.7299999986</v>
      </c>
      <c r="J216" s="20">
        <f t="shared" si="17"/>
        <v>10638542.779999999</v>
      </c>
      <c r="K216" s="20">
        <f t="shared" si="17"/>
        <v>11987097.529999997</v>
      </c>
      <c r="L216" s="20">
        <f t="shared" si="17"/>
        <v>0</v>
      </c>
      <c r="M216" s="20">
        <f t="shared" si="17"/>
        <v>0</v>
      </c>
      <c r="N216" s="20">
        <f t="shared" si="17"/>
        <v>51020373.420000009</v>
      </c>
      <c r="O216" s="20">
        <f t="shared" si="17"/>
        <v>24767188.699999996</v>
      </c>
      <c r="P216" s="20">
        <f t="shared" si="17"/>
        <v>129961639.19000003</v>
      </c>
      <c r="Q216" s="20">
        <f t="shared" si="17"/>
        <v>0</v>
      </c>
      <c r="R216" s="20">
        <f t="shared" si="17"/>
        <v>0</v>
      </c>
      <c r="S216" s="20">
        <f t="shared" si="17"/>
        <v>0</v>
      </c>
      <c r="T216" s="20">
        <f t="shared" si="17"/>
        <v>17805002.909999993</v>
      </c>
      <c r="U216" s="20">
        <f t="shared" si="17"/>
        <v>579827.84</v>
      </c>
      <c r="V216" s="20">
        <f t="shared" si="17"/>
        <v>1641825.12</v>
      </c>
      <c r="W216" s="20">
        <f t="shared" si="17"/>
        <v>4222459.3899999997</v>
      </c>
    </row>
    <row r="217" spans="1:23" s="16" customFormat="1" ht="35.25" customHeight="1" x14ac:dyDescent="0.5">
      <c r="A217" s="56" t="s">
        <v>1336</v>
      </c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</row>
    <row r="218" spans="1:23" s="16" customFormat="1" ht="35.25" customHeight="1" x14ac:dyDescent="0.5">
      <c r="A218" s="4">
        <v>207</v>
      </c>
      <c r="B218" s="5" t="s">
        <v>198</v>
      </c>
      <c r="C218" s="2">
        <v>37314</v>
      </c>
      <c r="D218" s="1">
        <f>E218+W218</f>
        <v>572708.91999999993</v>
      </c>
      <c r="E218" s="1">
        <f>SUM(F218:V218)</f>
        <v>572708.91999999993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406812.08</v>
      </c>
      <c r="U218" s="1">
        <v>82090.28</v>
      </c>
      <c r="V218" s="1">
        <v>83806.559999999998</v>
      </c>
      <c r="W218" s="1">
        <v>0</v>
      </c>
    </row>
    <row r="219" spans="1:23" s="16" customFormat="1" ht="35.25" customHeight="1" x14ac:dyDescent="0.5">
      <c r="A219" s="4">
        <f>A218+1</f>
        <v>208</v>
      </c>
      <c r="B219" s="5" t="s">
        <v>1788</v>
      </c>
      <c r="C219" s="2">
        <v>37404</v>
      </c>
      <c r="D219" s="1">
        <f>E219+W219</f>
        <v>8158071.5200000014</v>
      </c>
      <c r="E219" s="1">
        <f>SUM(F219:V219)</f>
        <v>8036817.540000001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325473.51</v>
      </c>
      <c r="L219" s="1">
        <v>0</v>
      </c>
      <c r="M219" s="1">
        <v>0</v>
      </c>
      <c r="N219" s="1">
        <v>7010340.3800000008</v>
      </c>
      <c r="O219" s="1">
        <v>0</v>
      </c>
      <c r="P219" s="1">
        <v>701003.65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121253.98</v>
      </c>
    </row>
    <row r="220" spans="1:23" s="16" customFormat="1" ht="35.25" customHeight="1" x14ac:dyDescent="0.5">
      <c r="A220" s="4">
        <f>A219+1</f>
        <v>209</v>
      </c>
      <c r="B220" s="5" t="s">
        <v>199</v>
      </c>
      <c r="C220" s="23">
        <v>37357</v>
      </c>
      <c r="D220" s="1">
        <f>E220+W220</f>
        <v>874272.59</v>
      </c>
      <c r="E220" s="1">
        <f>SUM(F220:V220)</f>
        <v>874272.59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707085.51</v>
      </c>
      <c r="U220" s="1">
        <v>0</v>
      </c>
      <c r="V220" s="1">
        <v>167187.07999999999</v>
      </c>
      <c r="W220" s="1">
        <v>0</v>
      </c>
    </row>
    <row r="221" spans="1:23" s="16" customFormat="1" ht="35.25" customHeight="1" x14ac:dyDescent="0.5">
      <c r="A221" s="4">
        <f>A220+1</f>
        <v>210</v>
      </c>
      <c r="B221" s="5" t="s">
        <v>200</v>
      </c>
      <c r="C221" s="2">
        <v>37366</v>
      </c>
      <c r="D221" s="1">
        <f>E221+W221</f>
        <v>8254295.9500000002</v>
      </c>
      <c r="E221" s="1">
        <f>SUM(F221:V221)</f>
        <v>8134056.2400000002</v>
      </c>
      <c r="F221" s="1">
        <v>866605.81</v>
      </c>
      <c r="G221" s="1">
        <v>3321782.26</v>
      </c>
      <c r="H221" s="1">
        <v>0</v>
      </c>
      <c r="I221" s="1">
        <v>932538.8</v>
      </c>
      <c r="J221" s="1">
        <v>1141436.2</v>
      </c>
      <c r="K221" s="1">
        <v>1021014.08</v>
      </c>
      <c r="L221" s="1">
        <v>0</v>
      </c>
      <c r="M221" s="1">
        <v>0</v>
      </c>
      <c r="N221" s="1">
        <v>0</v>
      </c>
      <c r="O221" s="1">
        <v>807160.69</v>
      </c>
      <c r="P221" s="1">
        <v>0</v>
      </c>
      <c r="Q221" s="1">
        <v>0</v>
      </c>
      <c r="R221" s="1">
        <v>0</v>
      </c>
      <c r="S221" s="1">
        <v>0</v>
      </c>
      <c r="T221" s="1">
        <v>43518.400000000001</v>
      </c>
      <c r="U221" s="1">
        <v>0</v>
      </c>
      <c r="V221" s="1">
        <v>0</v>
      </c>
      <c r="W221" s="1">
        <v>120239.71</v>
      </c>
    </row>
    <row r="222" spans="1:23" s="16" customFormat="1" ht="35.25" customHeight="1" x14ac:dyDescent="0.5">
      <c r="A222" s="4">
        <f>A221+1</f>
        <v>211</v>
      </c>
      <c r="B222" s="5" t="s">
        <v>201</v>
      </c>
      <c r="C222" s="2">
        <v>37390</v>
      </c>
      <c r="D222" s="1">
        <f>E222+W222</f>
        <v>733230.85</v>
      </c>
      <c r="E222" s="1">
        <f>SUM(F222:V222)</f>
        <v>733230.85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649594.72</v>
      </c>
      <c r="U222" s="1">
        <v>0</v>
      </c>
      <c r="V222" s="1">
        <v>83636.13</v>
      </c>
      <c r="W222" s="1">
        <v>0</v>
      </c>
    </row>
    <row r="223" spans="1:23" s="16" customFormat="1" ht="35.25" customHeight="1" x14ac:dyDescent="0.5">
      <c r="A223" s="51" t="s">
        <v>291</v>
      </c>
      <c r="B223" s="54"/>
      <c r="C223" s="19"/>
      <c r="D223" s="20">
        <f t="shared" ref="D223:W223" si="18">SUM(D218:D222)</f>
        <v>18592579.830000002</v>
      </c>
      <c r="E223" s="20">
        <f t="shared" si="18"/>
        <v>18351086.140000001</v>
      </c>
      <c r="F223" s="20">
        <f t="shared" si="18"/>
        <v>866605.81</v>
      </c>
      <c r="G223" s="20">
        <f t="shared" si="18"/>
        <v>3321782.26</v>
      </c>
      <c r="H223" s="20">
        <f t="shared" si="18"/>
        <v>0</v>
      </c>
      <c r="I223" s="20">
        <f t="shared" si="18"/>
        <v>932538.8</v>
      </c>
      <c r="J223" s="20">
        <f t="shared" si="18"/>
        <v>1141436.2</v>
      </c>
      <c r="K223" s="20">
        <f t="shared" si="18"/>
        <v>1346487.5899999999</v>
      </c>
      <c r="L223" s="20">
        <f t="shared" si="18"/>
        <v>0</v>
      </c>
      <c r="M223" s="20">
        <f t="shared" si="18"/>
        <v>0</v>
      </c>
      <c r="N223" s="20">
        <f t="shared" si="18"/>
        <v>7010340.3800000008</v>
      </c>
      <c r="O223" s="20">
        <f t="shared" si="18"/>
        <v>807160.69</v>
      </c>
      <c r="P223" s="20">
        <f t="shared" si="18"/>
        <v>701003.65</v>
      </c>
      <c r="Q223" s="20">
        <f t="shared" si="18"/>
        <v>0</v>
      </c>
      <c r="R223" s="20">
        <f t="shared" si="18"/>
        <v>0</v>
      </c>
      <c r="S223" s="20">
        <f t="shared" si="18"/>
        <v>0</v>
      </c>
      <c r="T223" s="20">
        <f t="shared" si="18"/>
        <v>1807010.71</v>
      </c>
      <c r="U223" s="20">
        <f t="shared" si="18"/>
        <v>82090.28</v>
      </c>
      <c r="V223" s="20">
        <f t="shared" si="18"/>
        <v>334629.77</v>
      </c>
      <c r="W223" s="20">
        <f t="shared" si="18"/>
        <v>241493.69</v>
      </c>
    </row>
    <row r="224" spans="1:23" s="16" customFormat="1" ht="35.25" customHeight="1" x14ac:dyDescent="0.5">
      <c r="A224" s="56" t="s">
        <v>1337</v>
      </c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</row>
    <row r="225" spans="1:23" s="16" customFormat="1" ht="35.25" customHeight="1" x14ac:dyDescent="0.5">
      <c r="A225" s="4">
        <v>212</v>
      </c>
      <c r="B225" s="5" t="s">
        <v>202</v>
      </c>
      <c r="C225" s="2">
        <v>37454</v>
      </c>
      <c r="D225" s="1">
        <f>E225+W225</f>
        <v>4949644.26</v>
      </c>
      <c r="E225" s="1">
        <f>SUM(F225:V225)</f>
        <v>4900524.93</v>
      </c>
      <c r="F225" s="1">
        <v>461109.69</v>
      </c>
      <c r="G225" s="1">
        <v>1465037.01</v>
      </c>
      <c r="H225" s="1">
        <v>0</v>
      </c>
      <c r="I225" s="1">
        <v>78008.960000000006</v>
      </c>
      <c r="J225" s="1">
        <v>124856.84</v>
      </c>
      <c r="K225" s="1">
        <v>173438.48</v>
      </c>
      <c r="L225" s="1">
        <v>0</v>
      </c>
      <c r="M225" s="1">
        <v>0</v>
      </c>
      <c r="N225" s="1">
        <v>0</v>
      </c>
      <c r="O225" s="1">
        <v>624189.31999999995</v>
      </c>
      <c r="P225" s="1">
        <v>1896712.21</v>
      </c>
      <c r="Q225" s="1">
        <v>0</v>
      </c>
      <c r="R225" s="1">
        <v>0</v>
      </c>
      <c r="S225" s="1">
        <v>0</v>
      </c>
      <c r="T225" s="1">
        <v>77172.42</v>
      </c>
      <c r="U225" s="1">
        <v>0</v>
      </c>
      <c r="V225" s="1">
        <v>0</v>
      </c>
      <c r="W225" s="1">
        <v>49119.33</v>
      </c>
    </row>
    <row r="226" spans="1:23" s="16" customFormat="1" ht="35.25" customHeight="1" x14ac:dyDescent="0.5">
      <c r="A226" s="4">
        <f>A225+1</f>
        <v>213</v>
      </c>
      <c r="B226" s="5" t="s">
        <v>203</v>
      </c>
      <c r="C226" s="2">
        <v>37455</v>
      </c>
      <c r="D226" s="1">
        <f>E226+W226</f>
        <v>5135384.34</v>
      </c>
      <c r="E226" s="1">
        <f>SUM(F226:V226)</f>
        <v>5085630.3499999996</v>
      </c>
      <c r="F226" s="1">
        <v>461109.69</v>
      </c>
      <c r="G226" s="1">
        <v>1533675.3299999998</v>
      </c>
      <c r="H226" s="1">
        <v>0</v>
      </c>
      <c r="I226" s="1">
        <v>79537.710000000006</v>
      </c>
      <c r="J226" s="1">
        <v>142335.09</v>
      </c>
      <c r="K226" s="1">
        <v>190844.41</v>
      </c>
      <c r="L226" s="1">
        <v>0</v>
      </c>
      <c r="M226" s="1">
        <v>0</v>
      </c>
      <c r="N226" s="1">
        <v>0</v>
      </c>
      <c r="O226" s="1">
        <v>595732.43999999994</v>
      </c>
      <c r="P226" s="1">
        <v>2005223.26</v>
      </c>
      <c r="Q226" s="1">
        <v>0</v>
      </c>
      <c r="R226" s="1">
        <v>0</v>
      </c>
      <c r="S226" s="1">
        <v>0</v>
      </c>
      <c r="T226" s="1">
        <v>77172.42</v>
      </c>
      <c r="U226" s="1">
        <v>0</v>
      </c>
      <c r="V226" s="1">
        <v>0</v>
      </c>
      <c r="W226" s="1">
        <v>49753.99</v>
      </c>
    </row>
    <row r="227" spans="1:23" s="16" customFormat="1" ht="35.25" customHeight="1" x14ac:dyDescent="0.5">
      <c r="A227" s="4">
        <f>A226+1</f>
        <v>214</v>
      </c>
      <c r="B227" s="2" t="s">
        <v>204</v>
      </c>
      <c r="C227" s="2">
        <v>37462</v>
      </c>
      <c r="D227" s="1">
        <f>E227+W227</f>
        <v>2120931.9</v>
      </c>
      <c r="E227" s="1">
        <f>SUM(F227:V227)</f>
        <v>2088014.4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104171.85</v>
      </c>
      <c r="L227" s="1">
        <v>0</v>
      </c>
      <c r="M227" s="1">
        <v>0</v>
      </c>
      <c r="N227" s="1">
        <v>0</v>
      </c>
      <c r="O227" s="1">
        <v>326676.84000000003</v>
      </c>
      <c r="P227" s="1">
        <v>1657165.71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32917.5</v>
      </c>
    </row>
    <row r="228" spans="1:23" s="16" customFormat="1" ht="35.25" customHeight="1" x14ac:dyDescent="0.5">
      <c r="A228" s="4">
        <f>A227+1</f>
        <v>215</v>
      </c>
      <c r="B228" s="2" t="s">
        <v>205</v>
      </c>
      <c r="C228" s="2">
        <v>37461</v>
      </c>
      <c r="D228" s="1">
        <f>E228+W228</f>
        <v>4288266.5599999996</v>
      </c>
      <c r="E228" s="1">
        <f>SUM(F228:V228)</f>
        <v>4224851.3699999992</v>
      </c>
      <c r="F228" s="1">
        <v>179251.44</v>
      </c>
      <c r="G228" s="1">
        <v>1103487.73</v>
      </c>
      <c r="H228" s="1">
        <v>0</v>
      </c>
      <c r="I228" s="1">
        <v>128801.41</v>
      </c>
      <c r="J228" s="1">
        <v>0</v>
      </c>
      <c r="K228" s="1">
        <v>232934.36</v>
      </c>
      <c r="L228" s="1">
        <v>0</v>
      </c>
      <c r="M228" s="1">
        <v>0</v>
      </c>
      <c r="N228" s="1">
        <v>0</v>
      </c>
      <c r="O228" s="1">
        <v>180009.47</v>
      </c>
      <c r="P228" s="1">
        <v>2283733.4</v>
      </c>
      <c r="Q228" s="1">
        <v>0</v>
      </c>
      <c r="R228" s="1">
        <v>0</v>
      </c>
      <c r="S228" s="1">
        <v>0</v>
      </c>
      <c r="T228" s="1">
        <v>116633.56</v>
      </c>
      <c r="U228" s="1">
        <v>0</v>
      </c>
      <c r="V228" s="1">
        <v>0</v>
      </c>
      <c r="W228" s="1">
        <v>63415.19</v>
      </c>
    </row>
    <row r="229" spans="1:23" s="16" customFormat="1" ht="35.25" customHeight="1" x14ac:dyDescent="0.5">
      <c r="A229" s="51" t="s">
        <v>291</v>
      </c>
      <c r="B229" s="54"/>
      <c r="C229" s="19"/>
      <c r="D229" s="20">
        <f t="shared" ref="D229:W229" si="19">SUM(D225:D228)</f>
        <v>16494227.059999999</v>
      </c>
      <c r="E229" s="20">
        <f t="shared" si="19"/>
        <v>16299021.049999999</v>
      </c>
      <c r="F229" s="20">
        <f t="shared" si="19"/>
        <v>1101470.82</v>
      </c>
      <c r="G229" s="20">
        <f t="shared" si="19"/>
        <v>4102200.07</v>
      </c>
      <c r="H229" s="20">
        <f t="shared" si="19"/>
        <v>0</v>
      </c>
      <c r="I229" s="20">
        <f t="shared" si="19"/>
        <v>286348.08</v>
      </c>
      <c r="J229" s="20">
        <f t="shared" si="19"/>
        <v>267191.93</v>
      </c>
      <c r="K229" s="20">
        <f t="shared" si="19"/>
        <v>701389.1</v>
      </c>
      <c r="L229" s="20">
        <f t="shared" si="19"/>
        <v>0</v>
      </c>
      <c r="M229" s="20">
        <f t="shared" si="19"/>
        <v>0</v>
      </c>
      <c r="N229" s="20">
        <f t="shared" si="19"/>
        <v>0</v>
      </c>
      <c r="O229" s="20">
        <f t="shared" si="19"/>
        <v>1726608.0699999998</v>
      </c>
      <c r="P229" s="20">
        <f t="shared" si="19"/>
        <v>7842834.5800000001</v>
      </c>
      <c r="Q229" s="20">
        <f t="shared" si="19"/>
        <v>0</v>
      </c>
      <c r="R229" s="20">
        <f t="shared" si="19"/>
        <v>0</v>
      </c>
      <c r="S229" s="20">
        <f t="shared" si="19"/>
        <v>0</v>
      </c>
      <c r="T229" s="20">
        <f t="shared" si="19"/>
        <v>270978.40000000002</v>
      </c>
      <c r="U229" s="20">
        <f t="shared" si="19"/>
        <v>0</v>
      </c>
      <c r="V229" s="20">
        <f t="shared" si="19"/>
        <v>0</v>
      </c>
      <c r="W229" s="20">
        <f t="shared" si="19"/>
        <v>195206.01</v>
      </c>
    </row>
    <row r="230" spans="1:23" s="16" customFormat="1" ht="35.25" customHeight="1" x14ac:dyDescent="0.5">
      <c r="A230" s="56" t="s">
        <v>1338</v>
      </c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</row>
    <row r="231" spans="1:23" s="16" customFormat="1" ht="35.25" customHeight="1" x14ac:dyDescent="0.5">
      <c r="A231" s="4">
        <v>216</v>
      </c>
      <c r="B231" s="1" t="s">
        <v>1365</v>
      </c>
      <c r="C231" s="2">
        <v>37701</v>
      </c>
      <c r="D231" s="1">
        <f>E231+W231</f>
        <v>212533.02</v>
      </c>
      <c r="E231" s="1">
        <f>SUM(F231:V231)</f>
        <v>212533.02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103165.04</v>
      </c>
      <c r="U231" s="1">
        <v>109367.98</v>
      </c>
      <c r="V231" s="1">
        <v>0</v>
      </c>
      <c r="W231" s="1">
        <v>0</v>
      </c>
    </row>
    <row r="232" spans="1:23" s="16" customFormat="1" ht="35.25" customHeight="1" x14ac:dyDescent="0.5">
      <c r="A232" s="4">
        <v>217</v>
      </c>
      <c r="B232" s="1" t="s">
        <v>1798</v>
      </c>
      <c r="C232" s="2">
        <v>37574</v>
      </c>
      <c r="D232" s="1">
        <v>39510.379999999997</v>
      </c>
      <c r="E232" s="1">
        <v>39510.379999999997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39510.379999999997</v>
      </c>
      <c r="V232" s="1">
        <v>0</v>
      </c>
      <c r="W232" s="1">
        <v>0</v>
      </c>
    </row>
    <row r="233" spans="1:23" s="16" customFormat="1" ht="35.25" customHeight="1" x14ac:dyDescent="0.5">
      <c r="A233" s="51" t="s">
        <v>291</v>
      </c>
      <c r="B233" s="54"/>
      <c r="C233" s="19"/>
      <c r="D233" s="20">
        <f>SUM(D231:D232)</f>
        <v>252043.4</v>
      </c>
      <c r="E233" s="20">
        <f t="shared" ref="E233:W233" si="20">SUM(E231:E232)</f>
        <v>252043.4</v>
      </c>
      <c r="F233" s="20">
        <f t="shared" si="20"/>
        <v>0</v>
      </c>
      <c r="G233" s="20">
        <f t="shared" si="20"/>
        <v>0</v>
      </c>
      <c r="H233" s="20">
        <f t="shared" si="20"/>
        <v>0</v>
      </c>
      <c r="I233" s="20">
        <f t="shared" si="20"/>
        <v>0</v>
      </c>
      <c r="J233" s="20">
        <f t="shared" si="20"/>
        <v>0</v>
      </c>
      <c r="K233" s="20">
        <f t="shared" si="20"/>
        <v>0</v>
      </c>
      <c r="L233" s="20">
        <f t="shared" si="20"/>
        <v>0</v>
      </c>
      <c r="M233" s="20">
        <f t="shared" si="20"/>
        <v>0</v>
      </c>
      <c r="N233" s="20">
        <f t="shared" si="20"/>
        <v>0</v>
      </c>
      <c r="O233" s="20">
        <f t="shared" si="20"/>
        <v>0</v>
      </c>
      <c r="P233" s="20">
        <f t="shared" si="20"/>
        <v>0</v>
      </c>
      <c r="Q233" s="20">
        <f t="shared" si="20"/>
        <v>0</v>
      </c>
      <c r="R233" s="20">
        <f t="shared" si="20"/>
        <v>0</v>
      </c>
      <c r="S233" s="20">
        <f t="shared" si="20"/>
        <v>0</v>
      </c>
      <c r="T233" s="20">
        <f t="shared" si="20"/>
        <v>103165.04</v>
      </c>
      <c r="U233" s="20">
        <f t="shared" si="20"/>
        <v>148878.35999999999</v>
      </c>
      <c r="V233" s="20">
        <f t="shared" si="20"/>
        <v>0</v>
      </c>
      <c r="W233" s="20">
        <f t="shared" si="20"/>
        <v>0</v>
      </c>
    </row>
    <row r="234" spans="1:23" s="16" customFormat="1" ht="35.25" customHeight="1" x14ac:dyDescent="0.5">
      <c r="A234" s="56" t="s">
        <v>1339</v>
      </c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</row>
    <row r="235" spans="1:23" s="16" customFormat="1" ht="35.25" x14ac:dyDescent="0.5">
      <c r="A235" s="4">
        <v>218</v>
      </c>
      <c r="B235" s="10" t="s">
        <v>207</v>
      </c>
      <c r="C235" s="2">
        <v>37987</v>
      </c>
      <c r="D235" s="1">
        <f>E235+W235</f>
        <v>965376.31</v>
      </c>
      <c r="E235" s="1">
        <f>SUM(F235:V235)</f>
        <v>955148.89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955148.89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10227.42</v>
      </c>
    </row>
    <row r="236" spans="1:23" s="16" customFormat="1" ht="35.25" x14ac:dyDescent="0.5">
      <c r="A236" s="4">
        <f>A235+1</f>
        <v>219</v>
      </c>
      <c r="B236" s="5" t="s">
        <v>208</v>
      </c>
      <c r="C236" s="2">
        <v>37816</v>
      </c>
      <c r="D236" s="1">
        <f>E236+W236</f>
        <v>10449552.649999999</v>
      </c>
      <c r="E236" s="1">
        <f>SUM(F236:V236)</f>
        <v>10296854.989999998</v>
      </c>
      <c r="F236" s="1">
        <v>887406.78</v>
      </c>
      <c r="G236" s="1">
        <v>1461546.54</v>
      </c>
      <c r="H236" s="1">
        <v>0</v>
      </c>
      <c r="I236" s="1">
        <v>220239.65</v>
      </c>
      <c r="J236" s="1">
        <v>454395.5</v>
      </c>
      <c r="K236" s="1">
        <v>234731.59</v>
      </c>
      <c r="L236" s="1">
        <v>0</v>
      </c>
      <c r="M236" s="1">
        <v>0</v>
      </c>
      <c r="N236" s="1">
        <v>2683380.85</v>
      </c>
      <c r="O236" s="1">
        <v>246224.26</v>
      </c>
      <c r="P236" s="1">
        <v>4016210.28</v>
      </c>
      <c r="Q236" s="1">
        <v>0</v>
      </c>
      <c r="R236" s="1">
        <v>0</v>
      </c>
      <c r="S236" s="1">
        <v>0</v>
      </c>
      <c r="T236" s="1">
        <v>92719.540000000008</v>
      </c>
      <c r="U236" s="1">
        <v>0</v>
      </c>
      <c r="V236" s="1">
        <v>0</v>
      </c>
      <c r="W236" s="1">
        <v>152697.66</v>
      </c>
    </row>
    <row r="237" spans="1:23" s="16" customFormat="1" ht="35.25" x14ac:dyDescent="0.5">
      <c r="A237" s="4">
        <f t="shared" ref="A237:A250" si="21">A236+1</f>
        <v>220</v>
      </c>
      <c r="B237" s="5" t="s">
        <v>209</v>
      </c>
      <c r="C237" s="2">
        <v>37835</v>
      </c>
      <c r="D237" s="1">
        <f>E237+W237</f>
        <v>3610606.69</v>
      </c>
      <c r="E237" s="1">
        <f>SUM(F237:V237)</f>
        <v>3564295.14</v>
      </c>
      <c r="F237" s="1">
        <v>434568.06</v>
      </c>
      <c r="G237" s="1">
        <v>247610.43</v>
      </c>
      <c r="H237" s="1">
        <v>0</v>
      </c>
      <c r="I237" s="1">
        <v>24799.42</v>
      </c>
      <c r="J237" s="1">
        <v>0</v>
      </c>
      <c r="K237" s="1">
        <v>115671.01</v>
      </c>
      <c r="L237" s="1">
        <v>0</v>
      </c>
      <c r="M237" s="1">
        <v>0</v>
      </c>
      <c r="N237" s="1">
        <v>1224327.8700000001</v>
      </c>
      <c r="O237" s="1">
        <v>452174.25</v>
      </c>
      <c r="P237" s="1">
        <v>980022.73</v>
      </c>
      <c r="Q237" s="1">
        <v>0</v>
      </c>
      <c r="R237" s="1">
        <v>0</v>
      </c>
      <c r="S237" s="1">
        <v>0</v>
      </c>
      <c r="T237" s="1">
        <v>85121.37</v>
      </c>
      <c r="U237" s="1">
        <v>0</v>
      </c>
      <c r="V237" s="1">
        <v>0</v>
      </c>
      <c r="W237" s="1">
        <v>46311.549999999996</v>
      </c>
    </row>
    <row r="238" spans="1:23" s="16" customFormat="1" ht="35.25" customHeight="1" x14ac:dyDescent="0.5">
      <c r="A238" s="4">
        <f t="shared" si="21"/>
        <v>221</v>
      </c>
      <c r="B238" s="5" t="s">
        <v>210</v>
      </c>
      <c r="C238" s="2">
        <v>38219</v>
      </c>
      <c r="D238" s="1">
        <f>E238+W238</f>
        <v>3152261.69</v>
      </c>
      <c r="E238" s="1">
        <f>SUM(F238:V238)</f>
        <v>3113819.96</v>
      </c>
      <c r="F238" s="1">
        <v>0</v>
      </c>
      <c r="G238" s="1">
        <v>0</v>
      </c>
      <c r="H238" s="1">
        <v>0</v>
      </c>
      <c r="I238" s="1">
        <v>155726.13</v>
      </c>
      <c r="J238" s="1">
        <v>183458.69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2699930.66</v>
      </c>
      <c r="Q238" s="1">
        <v>0</v>
      </c>
      <c r="R238" s="1">
        <v>0</v>
      </c>
      <c r="S238" s="1">
        <v>0</v>
      </c>
      <c r="T238" s="1">
        <v>74704.479999999996</v>
      </c>
      <c r="U238" s="1">
        <v>0</v>
      </c>
      <c r="V238" s="1">
        <v>0</v>
      </c>
      <c r="W238" s="1">
        <v>38441.729999999996</v>
      </c>
    </row>
    <row r="239" spans="1:23" s="16" customFormat="1" ht="35.25" customHeight="1" x14ac:dyDescent="0.5">
      <c r="A239" s="4">
        <f t="shared" si="21"/>
        <v>222</v>
      </c>
      <c r="B239" s="2" t="s">
        <v>211</v>
      </c>
      <c r="C239" s="2">
        <v>38220</v>
      </c>
      <c r="D239" s="1">
        <f>E239+W239</f>
        <v>3466549.6699999995</v>
      </c>
      <c r="E239" s="1">
        <f>SUM(F239:V239)</f>
        <v>3417057.1899999995</v>
      </c>
      <c r="F239" s="1">
        <v>611640.31999999995</v>
      </c>
      <c r="G239" s="1">
        <v>772894.95</v>
      </c>
      <c r="H239" s="1">
        <v>0</v>
      </c>
      <c r="I239" s="1">
        <v>188969.68</v>
      </c>
      <c r="J239" s="1">
        <v>132618.9</v>
      </c>
      <c r="K239" s="1">
        <v>522058.7</v>
      </c>
      <c r="L239" s="1">
        <v>0</v>
      </c>
      <c r="M239" s="1">
        <v>0</v>
      </c>
      <c r="N239" s="1">
        <v>362403.57</v>
      </c>
      <c r="O239" s="1">
        <v>631452.39</v>
      </c>
      <c r="P239" s="1">
        <v>0</v>
      </c>
      <c r="Q239" s="1">
        <v>0</v>
      </c>
      <c r="R239" s="1">
        <v>0</v>
      </c>
      <c r="S239" s="1">
        <v>0</v>
      </c>
      <c r="T239" s="1">
        <v>93375.76</v>
      </c>
      <c r="U239" s="1">
        <v>101642.92</v>
      </c>
      <c r="V239" s="1">
        <v>0</v>
      </c>
      <c r="W239" s="1">
        <v>49492.480000000003</v>
      </c>
    </row>
    <row r="240" spans="1:23" s="16" customFormat="1" ht="35.25" customHeight="1" x14ac:dyDescent="0.5">
      <c r="A240" s="4">
        <f t="shared" si="21"/>
        <v>223</v>
      </c>
      <c r="B240" s="5" t="s">
        <v>212</v>
      </c>
      <c r="C240" s="2">
        <v>38226</v>
      </c>
      <c r="D240" s="1">
        <f t="shared" ref="D240:D249" si="22">E240+W240</f>
        <v>9578922.2999999989</v>
      </c>
      <c r="E240" s="1">
        <f t="shared" ref="E240:E249" si="23">SUM(F240:V240)</f>
        <v>9437166.6999999993</v>
      </c>
      <c r="F240" s="1">
        <v>2375291.71</v>
      </c>
      <c r="G240" s="1">
        <v>3501935.15</v>
      </c>
      <c r="H240" s="1">
        <v>0</v>
      </c>
      <c r="I240" s="1">
        <v>404403.75</v>
      </c>
      <c r="J240" s="1">
        <v>343327.79</v>
      </c>
      <c r="K240" s="1">
        <v>508741.58</v>
      </c>
      <c r="L240" s="1">
        <v>0</v>
      </c>
      <c r="M240" s="1">
        <v>0</v>
      </c>
      <c r="N240" s="1">
        <v>0</v>
      </c>
      <c r="O240" s="1">
        <v>2074794.52</v>
      </c>
      <c r="P240" s="1">
        <v>0</v>
      </c>
      <c r="Q240" s="1">
        <v>0</v>
      </c>
      <c r="R240" s="1">
        <v>0</v>
      </c>
      <c r="S240" s="1">
        <v>0</v>
      </c>
      <c r="T240" s="1">
        <v>228672.2</v>
      </c>
      <c r="U240" s="1">
        <v>0</v>
      </c>
      <c r="V240" s="1">
        <v>0</v>
      </c>
      <c r="W240" s="1">
        <v>141755.6</v>
      </c>
    </row>
    <row r="241" spans="1:23" s="16" customFormat="1" ht="35.25" customHeight="1" x14ac:dyDescent="0.5">
      <c r="A241" s="4">
        <f t="shared" si="21"/>
        <v>224</v>
      </c>
      <c r="B241" s="2" t="s">
        <v>213</v>
      </c>
      <c r="C241" s="2">
        <v>37940</v>
      </c>
      <c r="D241" s="1">
        <f t="shared" si="22"/>
        <v>3715036.74</v>
      </c>
      <c r="E241" s="1">
        <f t="shared" si="23"/>
        <v>3660669.5</v>
      </c>
      <c r="F241" s="1">
        <v>0</v>
      </c>
      <c r="G241" s="1">
        <v>0</v>
      </c>
      <c r="H241" s="1">
        <v>0</v>
      </c>
      <c r="I241" s="1">
        <v>101236.12</v>
      </c>
      <c r="J241" s="1">
        <v>0</v>
      </c>
      <c r="K241" s="1">
        <v>123471.97</v>
      </c>
      <c r="L241" s="1">
        <v>0</v>
      </c>
      <c r="M241" s="1">
        <v>0</v>
      </c>
      <c r="N241" s="1">
        <v>1376137.96</v>
      </c>
      <c r="O241" s="1">
        <v>700155.54</v>
      </c>
      <c r="P241" s="1">
        <v>1331432.8700000001</v>
      </c>
      <c r="Q241" s="1">
        <v>0</v>
      </c>
      <c r="R241" s="1">
        <v>0</v>
      </c>
      <c r="S241" s="1">
        <v>0</v>
      </c>
      <c r="T241" s="1">
        <v>0</v>
      </c>
      <c r="U241" s="1">
        <v>28235.040000000001</v>
      </c>
      <c r="V241" s="1">
        <v>0</v>
      </c>
      <c r="W241" s="1">
        <v>54367.24</v>
      </c>
    </row>
    <row r="242" spans="1:23" s="16" customFormat="1" ht="35.25" customHeight="1" x14ac:dyDescent="0.5">
      <c r="A242" s="4">
        <f t="shared" si="21"/>
        <v>225</v>
      </c>
      <c r="B242" s="2" t="s">
        <v>1771</v>
      </c>
      <c r="C242" s="2">
        <v>37943</v>
      </c>
      <c r="D242" s="1">
        <f t="shared" si="22"/>
        <v>3920326.4</v>
      </c>
      <c r="E242" s="1">
        <f t="shared" si="23"/>
        <v>3866240.12</v>
      </c>
      <c r="F242" s="1">
        <v>558911.72</v>
      </c>
      <c r="G242" s="1">
        <v>318211.96999999997</v>
      </c>
      <c r="H242" s="1">
        <v>0</v>
      </c>
      <c r="I242" s="1">
        <v>16650.18</v>
      </c>
      <c r="J242" s="1">
        <v>105944.45</v>
      </c>
      <c r="K242" s="1">
        <v>95695.31</v>
      </c>
      <c r="L242" s="1">
        <v>0</v>
      </c>
      <c r="M242" s="1">
        <v>0</v>
      </c>
      <c r="N242" s="1">
        <v>1227060.03</v>
      </c>
      <c r="O242" s="1">
        <v>201878.35</v>
      </c>
      <c r="P242" s="1">
        <v>1302493.07</v>
      </c>
      <c r="Q242" s="1">
        <v>0</v>
      </c>
      <c r="R242" s="1">
        <v>0</v>
      </c>
      <c r="S242" s="1">
        <v>0</v>
      </c>
      <c r="T242" s="1">
        <v>39395.040000000001</v>
      </c>
      <c r="U242" s="1">
        <v>0</v>
      </c>
      <c r="V242" s="1">
        <v>0</v>
      </c>
      <c r="W242" s="1">
        <v>54086.28</v>
      </c>
    </row>
    <row r="243" spans="1:23" s="16" customFormat="1" ht="35.25" customHeight="1" x14ac:dyDescent="0.5">
      <c r="A243" s="4">
        <f t="shared" si="21"/>
        <v>226</v>
      </c>
      <c r="B243" s="5" t="s">
        <v>214</v>
      </c>
      <c r="C243" s="2">
        <v>38324</v>
      </c>
      <c r="D243" s="1">
        <f t="shared" si="22"/>
        <v>6820670.9299999997</v>
      </c>
      <c r="E243" s="1">
        <f t="shared" si="23"/>
        <v>6726271.4399999995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1090915.3899999999</v>
      </c>
      <c r="P243" s="1">
        <v>5594904.7599999998</v>
      </c>
      <c r="Q243" s="1">
        <v>0</v>
      </c>
      <c r="R243" s="1">
        <v>0</v>
      </c>
      <c r="S243" s="1">
        <v>0</v>
      </c>
      <c r="T243" s="1">
        <v>40451.29</v>
      </c>
      <c r="U243" s="1">
        <v>0</v>
      </c>
      <c r="V243" s="1">
        <v>0</v>
      </c>
      <c r="W243" s="1">
        <v>94399.49</v>
      </c>
    </row>
    <row r="244" spans="1:23" s="16" customFormat="1" ht="35.25" customHeight="1" x14ac:dyDescent="0.5">
      <c r="A244" s="4">
        <f t="shared" si="21"/>
        <v>227</v>
      </c>
      <c r="B244" s="5" t="s">
        <v>215</v>
      </c>
      <c r="C244" s="2">
        <v>38326</v>
      </c>
      <c r="D244" s="1">
        <f t="shared" si="22"/>
        <v>9169951.2599999998</v>
      </c>
      <c r="E244" s="1">
        <f t="shared" si="23"/>
        <v>9022276.8200000003</v>
      </c>
      <c r="F244" s="1">
        <v>0</v>
      </c>
      <c r="G244" s="1">
        <v>2160020.9699999997</v>
      </c>
      <c r="H244" s="1">
        <v>0</v>
      </c>
      <c r="I244" s="1">
        <v>404367.46</v>
      </c>
      <c r="J244" s="1">
        <v>233406.36</v>
      </c>
      <c r="K244" s="1">
        <v>284482.15999999997</v>
      </c>
      <c r="L244" s="1">
        <v>0</v>
      </c>
      <c r="M244" s="1">
        <v>0</v>
      </c>
      <c r="N244" s="1">
        <v>0</v>
      </c>
      <c r="O244" s="1">
        <v>329220.96999999997</v>
      </c>
      <c r="P244" s="1">
        <v>5456786.54</v>
      </c>
      <c r="Q244" s="1">
        <v>0</v>
      </c>
      <c r="R244" s="1">
        <v>0</v>
      </c>
      <c r="S244" s="1">
        <v>0</v>
      </c>
      <c r="T244" s="1">
        <v>153992.35999999999</v>
      </c>
      <c r="U244" s="1">
        <v>0</v>
      </c>
      <c r="V244" s="1">
        <v>0</v>
      </c>
      <c r="W244" s="1">
        <v>147674.44</v>
      </c>
    </row>
    <row r="245" spans="1:23" s="16" customFormat="1" ht="35.25" customHeight="1" x14ac:dyDescent="0.5">
      <c r="A245" s="4">
        <f t="shared" si="21"/>
        <v>228</v>
      </c>
      <c r="B245" s="2" t="s">
        <v>216</v>
      </c>
      <c r="C245" s="2">
        <v>38328</v>
      </c>
      <c r="D245" s="1">
        <f t="shared" si="22"/>
        <v>6053260.71</v>
      </c>
      <c r="E245" s="1">
        <f t="shared" si="23"/>
        <v>5968923.9299999997</v>
      </c>
      <c r="F245" s="1">
        <v>0</v>
      </c>
      <c r="G245" s="1">
        <v>1511333.1199999999</v>
      </c>
      <c r="H245" s="1">
        <v>0</v>
      </c>
      <c r="I245" s="1">
        <v>205911.1</v>
      </c>
      <c r="J245" s="1">
        <v>149232.25</v>
      </c>
      <c r="K245" s="1">
        <v>54565.22</v>
      </c>
      <c r="L245" s="1">
        <v>0</v>
      </c>
      <c r="M245" s="1">
        <v>0</v>
      </c>
      <c r="N245" s="1">
        <v>0</v>
      </c>
      <c r="O245" s="1">
        <v>574921.36</v>
      </c>
      <c r="P245" s="1">
        <v>3222076.25</v>
      </c>
      <c r="Q245" s="1">
        <v>0</v>
      </c>
      <c r="R245" s="1">
        <v>0</v>
      </c>
      <c r="S245" s="1">
        <v>0</v>
      </c>
      <c r="T245" s="1">
        <v>116882.54000000001</v>
      </c>
      <c r="U245" s="1">
        <v>134002.09</v>
      </c>
      <c r="V245" s="1">
        <v>0</v>
      </c>
      <c r="W245" s="1">
        <v>84336.78</v>
      </c>
    </row>
    <row r="246" spans="1:23" s="16" customFormat="1" ht="35.25" customHeight="1" x14ac:dyDescent="0.5">
      <c r="A246" s="4">
        <f t="shared" si="21"/>
        <v>229</v>
      </c>
      <c r="B246" s="2" t="s">
        <v>217</v>
      </c>
      <c r="C246" s="2">
        <v>38375</v>
      </c>
      <c r="D246" s="1">
        <f t="shared" si="22"/>
        <v>2715263.75</v>
      </c>
      <c r="E246" s="1">
        <f t="shared" si="23"/>
        <v>2681333.0099999998</v>
      </c>
      <c r="F246" s="1">
        <v>229703.52</v>
      </c>
      <c r="G246" s="1">
        <v>492456.6</v>
      </c>
      <c r="H246" s="1">
        <v>0</v>
      </c>
      <c r="I246" s="1">
        <v>13094.07</v>
      </c>
      <c r="J246" s="1">
        <v>0</v>
      </c>
      <c r="K246" s="1">
        <v>121231.26</v>
      </c>
      <c r="L246" s="1">
        <v>0</v>
      </c>
      <c r="M246" s="1">
        <v>0</v>
      </c>
      <c r="N246" s="1">
        <v>0</v>
      </c>
      <c r="O246" s="1">
        <v>141442.95000000001</v>
      </c>
      <c r="P246" s="1">
        <v>1600759.17</v>
      </c>
      <c r="Q246" s="1">
        <v>0</v>
      </c>
      <c r="R246" s="1">
        <v>0</v>
      </c>
      <c r="S246" s="1">
        <v>0</v>
      </c>
      <c r="T246" s="1">
        <v>82645.440000000002</v>
      </c>
      <c r="U246" s="1">
        <v>0</v>
      </c>
      <c r="V246" s="1">
        <v>0</v>
      </c>
      <c r="W246" s="1">
        <v>33930.74</v>
      </c>
    </row>
    <row r="247" spans="1:23" s="16" customFormat="1" ht="35.25" customHeight="1" x14ac:dyDescent="0.5">
      <c r="A247" s="4">
        <f t="shared" si="21"/>
        <v>230</v>
      </c>
      <c r="B247" s="5" t="s">
        <v>218</v>
      </c>
      <c r="C247" s="2">
        <v>38379</v>
      </c>
      <c r="D247" s="1">
        <f t="shared" si="22"/>
        <v>4417012.9399999995</v>
      </c>
      <c r="E247" s="1">
        <f t="shared" si="23"/>
        <v>4355033.05</v>
      </c>
      <c r="F247" s="1">
        <v>288102.90000000002</v>
      </c>
      <c r="G247" s="1">
        <v>532345.25</v>
      </c>
      <c r="H247" s="1">
        <v>0</v>
      </c>
      <c r="I247" s="1">
        <v>14553.19</v>
      </c>
      <c r="J247" s="1">
        <v>0</v>
      </c>
      <c r="K247" s="1">
        <v>82431.34</v>
      </c>
      <c r="L247" s="1">
        <v>0</v>
      </c>
      <c r="M247" s="1">
        <v>0</v>
      </c>
      <c r="N247" s="1">
        <v>1407256.22</v>
      </c>
      <c r="O247" s="1">
        <v>467645.2</v>
      </c>
      <c r="P247" s="1">
        <v>1480040.1</v>
      </c>
      <c r="Q247" s="1">
        <v>0</v>
      </c>
      <c r="R247" s="1">
        <v>0</v>
      </c>
      <c r="S247" s="1">
        <v>0</v>
      </c>
      <c r="T247" s="1">
        <v>82658.850000000006</v>
      </c>
      <c r="U247" s="1">
        <v>0</v>
      </c>
      <c r="V247" s="1">
        <v>0</v>
      </c>
      <c r="W247" s="1">
        <v>61979.890000000007</v>
      </c>
    </row>
    <row r="248" spans="1:23" s="16" customFormat="1" ht="35.25" customHeight="1" x14ac:dyDescent="0.5">
      <c r="A248" s="4">
        <f t="shared" si="21"/>
        <v>231</v>
      </c>
      <c r="B248" s="5" t="s">
        <v>219</v>
      </c>
      <c r="C248" s="2">
        <v>38383</v>
      </c>
      <c r="D248" s="1">
        <f t="shared" si="22"/>
        <v>4357639.43</v>
      </c>
      <c r="E248" s="1">
        <f t="shared" si="23"/>
        <v>4297705.2699999996</v>
      </c>
      <c r="F248" s="1">
        <v>286547.65999999997</v>
      </c>
      <c r="G248" s="1">
        <v>553002.11</v>
      </c>
      <c r="H248" s="1">
        <v>0</v>
      </c>
      <c r="I248" s="1">
        <v>13777.79</v>
      </c>
      <c r="J248" s="1">
        <v>0</v>
      </c>
      <c r="K248" s="1">
        <v>113963.24</v>
      </c>
      <c r="L248" s="1">
        <v>0</v>
      </c>
      <c r="M248" s="1">
        <v>0</v>
      </c>
      <c r="N248" s="1">
        <v>1372434.59</v>
      </c>
      <c r="O248" s="1">
        <v>403793</v>
      </c>
      <c r="P248" s="1">
        <v>1471525.96</v>
      </c>
      <c r="Q248" s="1">
        <v>0</v>
      </c>
      <c r="R248" s="1">
        <v>0</v>
      </c>
      <c r="S248" s="1">
        <v>0</v>
      </c>
      <c r="T248" s="1">
        <v>82660.92</v>
      </c>
      <c r="U248" s="1">
        <v>0</v>
      </c>
      <c r="V248" s="1">
        <v>0</v>
      </c>
      <c r="W248" s="1">
        <v>59934.159999999996</v>
      </c>
    </row>
    <row r="249" spans="1:23" s="16" customFormat="1" ht="35.25" customHeight="1" x14ac:dyDescent="0.5">
      <c r="A249" s="4">
        <f t="shared" si="21"/>
        <v>232</v>
      </c>
      <c r="B249" s="5" t="s">
        <v>220</v>
      </c>
      <c r="C249" s="2">
        <v>38410</v>
      </c>
      <c r="D249" s="1">
        <f t="shared" si="22"/>
        <v>5848443.3099999996</v>
      </c>
      <c r="E249" s="1">
        <f t="shared" si="23"/>
        <v>5777036.4199999999</v>
      </c>
      <c r="F249" s="1">
        <v>579053.14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2126010.35</v>
      </c>
      <c r="O249" s="1">
        <v>1164085.69</v>
      </c>
      <c r="P249" s="1">
        <v>1886417.43</v>
      </c>
      <c r="Q249" s="1">
        <v>0</v>
      </c>
      <c r="R249" s="1">
        <v>0</v>
      </c>
      <c r="S249" s="1">
        <v>0</v>
      </c>
      <c r="T249" s="1">
        <v>21469.81</v>
      </c>
      <c r="U249" s="1">
        <v>0</v>
      </c>
      <c r="V249" s="1">
        <v>0</v>
      </c>
      <c r="W249" s="1">
        <v>71406.89</v>
      </c>
    </row>
    <row r="250" spans="1:23" s="16" customFormat="1" ht="35.25" customHeight="1" x14ac:dyDescent="0.5">
      <c r="A250" s="4">
        <f t="shared" si="21"/>
        <v>233</v>
      </c>
      <c r="B250" s="5" t="s">
        <v>221</v>
      </c>
      <c r="C250" s="2">
        <v>38411</v>
      </c>
      <c r="D250" s="1">
        <f>E250+W250</f>
        <v>164410.66999999998</v>
      </c>
      <c r="E250" s="1">
        <f>SUM(F250:V250)</f>
        <v>164410.66999999998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108649.68</v>
      </c>
      <c r="U250" s="1">
        <v>0</v>
      </c>
      <c r="V250" s="1">
        <v>55760.99</v>
      </c>
      <c r="W250" s="1">
        <v>0</v>
      </c>
    </row>
    <row r="251" spans="1:23" s="16" customFormat="1" ht="35.25" customHeight="1" x14ac:dyDescent="0.5">
      <c r="A251" s="51" t="s">
        <v>291</v>
      </c>
      <c r="B251" s="54"/>
      <c r="C251" s="19"/>
      <c r="D251" s="20">
        <f>SUM(D235:D250)</f>
        <v>78405285.450000003</v>
      </c>
      <c r="E251" s="20">
        <f t="shared" ref="E251:W251" si="24">SUM(E235:E250)</f>
        <v>77304243.099999994</v>
      </c>
      <c r="F251" s="20">
        <f t="shared" si="24"/>
        <v>6251225.8099999996</v>
      </c>
      <c r="G251" s="20">
        <f t="shared" si="24"/>
        <v>11551357.089999998</v>
      </c>
      <c r="H251" s="20">
        <f t="shared" si="24"/>
        <v>0</v>
      </c>
      <c r="I251" s="20">
        <f t="shared" si="24"/>
        <v>1763728.54</v>
      </c>
      <c r="J251" s="20">
        <f t="shared" si="24"/>
        <v>1602383.94</v>
      </c>
      <c r="K251" s="20">
        <f t="shared" si="24"/>
        <v>2257043.3800000004</v>
      </c>
      <c r="L251" s="20">
        <f t="shared" si="24"/>
        <v>0</v>
      </c>
      <c r="M251" s="20">
        <f t="shared" si="24"/>
        <v>0</v>
      </c>
      <c r="N251" s="20">
        <f t="shared" si="24"/>
        <v>11779011.439999999</v>
      </c>
      <c r="O251" s="20">
        <f t="shared" si="24"/>
        <v>8478703.8699999992</v>
      </c>
      <c r="P251" s="20">
        <f t="shared" si="24"/>
        <v>31997748.710000001</v>
      </c>
      <c r="Q251" s="20">
        <f t="shared" si="24"/>
        <v>0</v>
      </c>
      <c r="R251" s="20">
        <f t="shared" si="24"/>
        <v>0</v>
      </c>
      <c r="S251" s="20">
        <f t="shared" si="24"/>
        <v>0</v>
      </c>
      <c r="T251" s="20">
        <f t="shared" si="24"/>
        <v>1303399.2800000003</v>
      </c>
      <c r="U251" s="20">
        <f t="shared" si="24"/>
        <v>263880.05</v>
      </c>
      <c r="V251" s="20">
        <f t="shared" si="24"/>
        <v>55760.99</v>
      </c>
      <c r="W251" s="20">
        <f t="shared" si="24"/>
        <v>1101042.3499999999</v>
      </c>
    </row>
    <row r="252" spans="1:23" s="16" customFormat="1" ht="35.25" customHeight="1" x14ac:dyDescent="0.5">
      <c r="A252" s="56" t="s">
        <v>1340</v>
      </c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</row>
    <row r="253" spans="1:23" s="16" customFormat="1" ht="35.25" customHeight="1" x14ac:dyDescent="0.5">
      <c r="A253" s="4">
        <v>234</v>
      </c>
      <c r="B253" s="2" t="s">
        <v>224</v>
      </c>
      <c r="C253" s="2">
        <v>38520</v>
      </c>
      <c r="D253" s="1">
        <v>7744136.1800000006</v>
      </c>
      <c r="E253" s="1">
        <v>7704274.4500000002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7704274.4500000002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39861.730000000003</v>
      </c>
    </row>
    <row r="254" spans="1:23" s="16" customFormat="1" ht="35.25" customHeight="1" x14ac:dyDescent="0.5">
      <c r="A254" s="4">
        <f>A253+1</f>
        <v>235</v>
      </c>
      <c r="B254" s="2" t="s">
        <v>226</v>
      </c>
      <c r="C254" s="2">
        <v>38480</v>
      </c>
      <c r="D254" s="1">
        <f>E254+W254</f>
        <v>7744136.1800000006</v>
      </c>
      <c r="E254" s="1">
        <f>SUM(F254:V254)</f>
        <v>7704274.4500000002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7704274.4500000002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39861.730000000003</v>
      </c>
    </row>
    <row r="255" spans="1:23" s="16" customFormat="1" ht="35.25" customHeight="1" x14ac:dyDescent="0.5">
      <c r="A255" s="4">
        <f>A254+1</f>
        <v>236</v>
      </c>
      <c r="B255" s="2" t="s">
        <v>227</v>
      </c>
      <c r="C255" s="2">
        <v>38481</v>
      </c>
      <c r="D255" s="1">
        <f>E255+W255</f>
        <v>1552160.27</v>
      </c>
      <c r="E255" s="1">
        <f>SUM(F255:V255)</f>
        <v>1544128.29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1544128.29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8031.98</v>
      </c>
    </row>
    <row r="256" spans="1:23" s="16" customFormat="1" ht="35.25" customHeight="1" x14ac:dyDescent="0.5">
      <c r="A256" s="4">
        <f>A255+1</f>
        <v>237</v>
      </c>
      <c r="B256" s="2" t="s">
        <v>228</v>
      </c>
      <c r="C256" s="2">
        <v>38482</v>
      </c>
      <c r="D256" s="1">
        <f>E256+W256</f>
        <v>10818884.969999999</v>
      </c>
      <c r="E256" s="1">
        <f>SUM(F256:V256)</f>
        <v>10763488.35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10763488.35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55396.62</v>
      </c>
    </row>
    <row r="257" spans="1:23" s="16" customFormat="1" ht="35.25" customHeight="1" x14ac:dyDescent="0.5">
      <c r="A257" s="4">
        <f>A256+1</f>
        <v>238</v>
      </c>
      <c r="B257" s="2" t="s">
        <v>231</v>
      </c>
      <c r="C257" s="2">
        <v>38778</v>
      </c>
      <c r="D257" s="1">
        <f>E257+W257</f>
        <v>12024466.060000001</v>
      </c>
      <c r="E257" s="1">
        <f>SUM(F257:V257)</f>
        <v>11962410.08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11962410.08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62055.98</v>
      </c>
    </row>
    <row r="258" spans="1:23" s="16" customFormat="1" ht="35.25" customHeight="1" x14ac:dyDescent="0.5">
      <c r="A258" s="4">
        <f>A257+1</f>
        <v>239</v>
      </c>
      <c r="B258" s="2" t="s">
        <v>233</v>
      </c>
      <c r="C258" s="2">
        <v>38859</v>
      </c>
      <c r="D258" s="1">
        <f>E258+W258</f>
        <v>908426.81</v>
      </c>
      <c r="E258" s="1">
        <f>SUM(F258:V258)</f>
        <v>895001.78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895001.78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13425.03</v>
      </c>
    </row>
    <row r="259" spans="1:23" s="16" customFormat="1" ht="35.25" customHeight="1" x14ac:dyDescent="0.5">
      <c r="A259" s="51" t="s">
        <v>291</v>
      </c>
      <c r="B259" s="54"/>
      <c r="C259" s="19"/>
      <c r="D259" s="20">
        <f>SUM(D253:D258)</f>
        <v>40792210.470000006</v>
      </c>
      <c r="E259" s="20">
        <f t="shared" ref="E259:W259" si="25">SUM(E253:E258)</f>
        <v>40573577.399999999</v>
      </c>
      <c r="F259" s="20">
        <f t="shared" si="25"/>
        <v>0</v>
      </c>
      <c r="G259" s="20">
        <f t="shared" si="25"/>
        <v>0</v>
      </c>
      <c r="H259" s="20">
        <f t="shared" si="25"/>
        <v>0</v>
      </c>
      <c r="I259" s="20">
        <f t="shared" si="25"/>
        <v>0</v>
      </c>
      <c r="J259" s="20">
        <f t="shared" si="25"/>
        <v>0</v>
      </c>
      <c r="K259" s="20">
        <f t="shared" si="25"/>
        <v>0</v>
      </c>
      <c r="L259" s="20">
        <f t="shared" si="25"/>
        <v>0</v>
      </c>
      <c r="M259" s="20">
        <f t="shared" si="25"/>
        <v>39678575.619999997</v>
      </c>
      <c r="N259" s="20">
        <f t="shared" si="25"/>
        <v>895001.78</v>
      </c>
      <c r="O259" s="20">
        <f t="shared" si="25"/>
        <v>0</v>
      </c>
      <c r="P259" s="20">
        <f t="shared" si="25"/>
        <v>0</v>
      </c>
      <c r="Q259" s="20">
        <f t="shared" si="25"/>
        <v>0</v>
      </c>
      <c r="R259" s="20">
        <f t="shared" si="25"/>
        <v>0</v>
      </c>
      <c r="S259" s="20">
        <f t="shared" si="25"/>
        <v>0</v>
      </c>
      <c r="T259" s="20">
        <f t="shared" si="25"/>
        <v>0</v>
      </c>
      <c r="U259" s="20">
        <f t="shared" si="25"/>
        <v>0</v>
      </c>
      <c r="V259" s="20">
        <f t="shared" si="25"/>
        <v>0</v>
      </c>
      <c r="W259" s="20">
        <f t="shared" si="25"/>
        <v>218633.07</v>
      </c>
    </row>
    <row r="260" spans="1:23" s="16" customFormat="1" ht="35.25" customHeight="1" x14ac:dyDescent="0.5">
      <c r="A260" s="56" t="s">
        <v>1341</v>
      </c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</row>
    <row r="261" spans="1:23" s="16" customFormat="1" ht="35.25" customHeight="1" x14ac:dyDescent="0.5">
      <c r="A261" s="4">
        <v>240</v>
      </c>
      <c r="B261" s="1" t="s">
        <v>234</v>
      </c>
      <c r="C261" s="2">
        <v>39060</v>
      </c>
      <c r="D261" s="1">
        <f>E261+W261</f>
        <v>4008893.31</v>
      </c>
      <c r="E261" s="1">
        <f>SUM(F261:V261)</f>
        <v>3950362.73</v>
      </c>
      <c r="F261" s="1">
        <v>158850.76</v>
      </c>
      <c r="G261" s="1">
        <v>739858.73</v>
      </c>
      <c r="H261" s="1">
        <v>0</v>
      </c>
      <c r="I261" s="1">
        <v>25889.99</v>
      </c>
      <c r="J261" s="1">
        <v>0</v>
      </c>
      <c r="K261" s="1">
        <v>54613.2</v>
      </c>
      <c r="L261" s="1">
        <v>0</v>
      </c>
      <c r="M261" s="1">
        <v>0</v>
      </c>
      <c r="N261" s="1">
        <v>859035.26</v>
      </c>
      <c r="O261" s="1">
        <v>573714.12</v>
      </c>
      <c r="P261" s="1">
        <v>1445451.87</v>
      </c>
      <c r="Q261" s="1">
        <v>0</v>
      </c>
      <c r="R261" s="1">
        <v>0</v>
      </c>
      <c r="S261" s="1">
        <v>0</v>
      </c>
      <c r="T261" s="1">
        <v>92948.800000000003</v>
      </c>
      <c r="U261" s="1">
        <v>0</v>
      </c>
      <c r="V261" s="1">
        <v>0</v>
      </c>
      <c r="W261" s="1">
        <v>58530.58</v>
      </c>
    </row>
    <row r="262" spans="1:23" s="16" customFormat="1" ht="35.25" customHeight="1" x14ac:dyDescent="0.5">
      <c r="A262" s="4">
        <v>241</v>
      </c>
      <c r="B262" s="1" t="s">
        <v>235</v>
      </c>
      <c r="C262" s="2">
        <v>39054</v>
      </c>
      <c r="D262" s="1">
        <f>E262+W262</f>
        <v>3932185.77</v>
      </c>
      <c r="E262" s="1">
        <f>SUM(F262:V262)</f>
        <v>3868766.83</v>
      </c>
      <c r="F262" s="1">
        <v>158850.76</v>
      </c>
      <c r="G262" s="1">
        <v>673558.73</v>
      </c>
      <c r="H262" s="1">
        <v>0</v>
      </c>
      <c r="I262" s="1">
        <v>59970.990000000005</v>
      </c>
      <c r="J262" s="1">
        <v>58975.3</v>
      </c>
      <c r="K262" s="1">
        <v>93070.79</v>
      </c>
      <c r="L262" s="1">
        <v>0</v>
      </c>
      <c r="M262" s="1">
        <v>0</v>
      </c>
      <c r="N262" s="1">
        <v>900770.9</v>
      </c>
      <c r="O262" s="1">
        <v>527748.64</v>
      </c>
      <c r="P262" s="1">
        <v>1303010.46</v>
      </c>
      <c r="Q262" s="1">
        <v>0</v>
      </c>
      <c r="R262" s="1">
        <v>0</v>
      </c>
      <c r="S262" s="1">
        <v>0</v>
      </c>
      <c r="T262" s="1">
        <v>92810.26</v>
      </c>
      <c r="U262" s="1">
        <v>0</v>
      </c>
      <c r="V262" s="1">
        <v>0</v>
      </c>
      <c r="W262" s="1">
        <v>63418.94</v>
      </c>
    </row>
    <row r="263" spans="1:23" s="16" customFormat="1" ht="35.25" customHeight="1" x14ac:dyDescent="0.5">
      <c r="A263" s="51" t="s">
        <v>291</v>
      </c>
      <c r="B263" s="54"/>
      <c r="C263" s="19"/>
      <c r="D263" s="20">
        <f>SUM(D261:D262)</f>
        <v>7941079.0800000001</v>
      </c>
      <c r="E263" s="20">
        <f t="shared" ref="E263:W263" si="26">SUM(E261:E262)</f>
        <v>7819129.5600000005</v>
      </c>
      <c r="F263" s="20">
        <f t="shared" si="26"/>
        <v>317701.52</v>
      </c>
      <c r="G263" s="20">
        <f t="shared" si="26"/>
        <v>1413417.46</v>
      </c>
      <c r="H263" s="20">
        <f t="shared" si="26"/>
        <v>0</v>
      </c>
      <c r="I263" s="20">
        <f t="shared" si="26"/>
        <v>85860.98000000001</v>
      </c>
      <c r="J263" s="20">
        <f t="shared" si="26"/>
        <v>58975.3</v>
      </c>
      <c r="K263" s="20">
        <f t="shared" si="26"/>
        <v>147683.99</v>
      </c>
      <c r="L263" s="20">
        <f t="shared" si="26"/>
        <v>0</v>
      </c>
      <c r="M263" s="20">
        <f t="shared" si="26"/>
        <v>0</v>
      </c>
      <c r="N263" s="20">
        <f t="shared" si="26"/>
        <v>1759806.1600000001</v>
      </c>
      <c r="O263" s="20">
        <f t="shared" si="26"/>
        <v>1101462.76</v>
      </c>
      <c r="P263" s="20">
        <f t="shared" si="26"/>
        <v>2748462.33</v>
      </c>
      <c r="Q263" s="20">
        <f t="shared" si="26"/>
        <v>0</v>
      </c>
      <c r="R263" s="20">
        <f t="shared" si="26"/>
        <v>0</v>
      </c>
      <c r="S263" s="20">
        <f t="shared" si="26"/>
        <v>0</v>
      </c>
      <c r="T263" s="20">
        <f t="shared" si="26"/>
        <v>185759.06</v>
      </c>
      <c r="U263" s="20">
        <f t="shared" si="26"/>
        <v>0</v>
      </c>
      <c r="V263" s="20">
        <f t="shared" si="26"/>
        <v>0</v>
      </c>
      <c r="W263" s="20">
        <f t="shared" si="26"/>
        <v>121949.52</v>
      </c>
    </row>
    <row r="264" spans="1:23" s="16" customFormat="1" ht="35.25" customHeight="1" x14ac:dyDescent="0.5">
      <c r="A264" s="56" t="s">
        <v>1370</v>
      </c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</row>
    <row r="265" spans="1:23" s="16" customFormat="1" ht="35.25" customHeight="1" x14ac:dyDescent="0.5">
      <c r="A265" s="56" t="s">
        <v>1409</v>
      </c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</row>
    <row r="266" spans="1:23" s="16" customFormat="1" ht="35.25" customHeight="1" x14ac:dyDescent="0.5">
      <c r="A266" s="4">
        <v>242</v>
      </c>
      <c r="B266" s="5" t="s">
        <v>238</v>
      </c>
      <c r="C266" s="2">
        <v>41024</v>
      </c>
      <c r="D266" s="1">
        <f>E266+W266</f>
        <v>2113137.66</v>
      </c>
      <c r="E266" s="1">
        <f>SUM(F266:V266)</f>
        <v>2088911.61</v>
      </c>
      <c r="F266" s="1">
        <v>0</v>
      </c>
      <c r="G266" s="1">
        <v>0</v>
      </c>
      <c r="H266" s="1">
        <v>0</v>
      </c>
      <c r="I266" s="1">
        <v>0</v>
      </c>
      <c r="J266" s="1">
        <v>65289.599999999999</v>
      </c>
      <c r="K266" s="1">
        <v>81984.31</v>
      </c>
      <c r="L266" s="1">
        <v>0</v>
      </c>
      <c r="M266" s="1">
        <v>0</v>
      </c>
      <c r="N266" s="1">
        <v>821644.09</v>
      </c>
      <c r="O266" s="1">
        <v>263956.14</v>
      </c>
      <c r="P266" s="1">
        <v>775414.7</v>
      </c>
      <c r="Q266" s="1">
        <v>0</v>
      </c>
      <c r="R266" s="1">
        <v>0</v>
      </c>
      <c r="S266" s="1">
        <v>0</v>
      </c>
      <c r="T266" s="1">
        <v>80622.77</v>
      </c>
      <c r="U266" s="1">
        <v>0</v>
      </c>
      <c r="V266" s="1">
        <v>0</v>
      </c>
      <c r="W266" s="1">
        <v>24226.05</v>
      </c>
    </row>
    <row r="267" spans="1:23" s="16" customFormat="1" ht="35.25" customHeight="1" x14ac:dyDescent="0.5">
      <c r="A267" s="4">
        <v>243</v>
      </c>
      <c r="B267" s="5" t="s">
        <v>239</v>
      </c>
      <c r="C267" s="2">
        <v>41106</v>
      </c>
      <c r="D267" s="1">
        <f>E267+W267</f>
        <v>8198959.2699999996</v>
      </c>
      <c r="E267" s="1">
        <f>SUM(F267:V267)</f>
        <v>8106879.8499999996</v>
      </c>
      <c r="F267" s="1">
        <v>0</v>
      </c>
      <c r="G267" s="1">
        <v>0</v>
      </c>
      <c r="H267" s="1">
        <v>0</v>
      </c>
      <c r="I267" s="1">
        <v>0</v>
      </c>
      <c r="J267" s="1">
        <v>421535.55</v>
      </c>
      <c r="K267" s="1">
        <v>355500.68</v>
      </c>
      <c r="L267" s="1">
        <v>0</v>
      </c>
      <c r="M267" s="1">
        <v>0</v>
      </c>
      <c r="N267" s="1">
        <v>2639717.2200000002</v>
      </c>
      <c r="O267" s="1">
        <v>740816.33</v>
      </c>
      <c r="P267" s="1">
        <v>3822275.39</v>
      </c>
      <c r="Q267" s="1">
        <v>0</v>
      </c>
      <c r="R267" s="1">
        <v>0</v>
      </c>
      <c r="S267" s="1">
        <v>0</v>
      </c>
      <c r="T267" s="1">
        <v>127034.68</v>
      </c>
      <c r="U267" s="1">
        <v>0</v>
      </c>
      <c r="V267" s="1">
        <v>0</v>
      </c>
      <c r="W267" s="1">
        <v>92079.42</v>
      </c>
    </row>
    <row r="268" spans="1:23" s="16" customFormat="1" ht="57.75" customHeight="1" x14ac:dyDescent="0.5">
      <c r="A268" s="51" t="s">
        <v>291</v>
      </c>
      <c r="B268" s="54"/>
      <c r="C268" s="19"/>
      <c r="D268" s="20">
        <f>SUM(D266:D267)</f>
        <v>10312096.93</v>
      </c>
      <c r="E268" s="20">
        <f t="shared" ref="E268:W268" si="27">SUM(E266:E267)</f>
        <v>10195791.459999999</v>
      </c>
      <c r="F268" s="20">
        <f t="shared" si="27"/>
        <v>0</v>
      </c>
      <c r="G268" s="20">
        <f t="shared" si="27"/>
        <v>0</v>
      </c>
      <c r="H268" s="20">
        <f t="shared" si="27"/>
        <v>0</v>
      </c>
      <c r="I268" s="20">
        <f t="shared" si="27"/>
        <v>0</v>
      </c>
      <c r="J268" s="20">
        <f t="shared" si="27"/>
        <v>486825.14999999997</v>
      </c>
      <c r="K268" s="20">
        <f t="shared" si="27"/>
        <v>437484.99</v>
      </c>
      <c r="L268" s="20">
        <f t="shared" si="27"/>
        <v>0</v>
      </c>
      <c r="M268" s="20">
        <f t="shared" si="27"/>
        <v>0</v>
      </c>
      <c r="N268" s="20">
        <f t="shared" si="27"/>
        <v>3461361.31</v>
      </c>
      <c r="O268" s="20">
        <f t="shared" si="27"/>
        <v>1004772.47</v>
      </c>
      <c r="P268" s="20">
        <f t="shared" si="27"/>
        <v>4597690.09</v>
      </c>
      <c r="Q268" s="20">
        <f t="shared" si="27"/>
        <v>0</v>
      </c>
      <c r="R268" s="20">
        <f t="shared" si="27"/>
        <v>0</v>
      </c>
      <c r="S268" s="20">
        <f t="shared" si="27"/>
        <v>0</v>
      </c>
      <c r="T268" s="20">
        <f t="shared" si="27"/>
        <v>207657.45</v>
      </c>
      <c r="U268" s="20">
        <f t="shared" si="27"/>
        <v>0</v>
      </c>
      <c r="V268" s="20">
        <f t="shared" si="27"/>
        <v>0</v>
      </c>
      <c r="W268" s="20">
        <f t="shared" si="27"/>
        <v>116305.47</v>
      </c>
    </row>
    <row r="269" spans="1:23" s="16" customFormat="1" ht="50.25" customHeight="1" x14ac:dyDescent="0.5">
      <c r="A269" s="51" t="s">
        <v>300</v>
      </c>
      <c r="B269" s="54"/>
      <c r="C269" s="19"/>
      <c r="D269" s="20">
        <f t="shared" ref="D269:W269" si="28">D268</f>
        <v>10312096.93</v>
      </c>
      <c r="E269" s="20">
        <f t="shared" si="28"/>
        <v>10195791.459999999</v>
      </c>
      <c r="F269" s="20">
        <f t="shared" si="28"/>
        <v>0</v>
      </c>
      <c r="G269" s="20">
        <f t="shared" si="28"/>
        <v>0</v>
      </c>
      <c r="H269" s="20">
        <f t="shared" si="28"/>
        <v>0</v>
      </c>
      <c r="I269" s="20">
        <f t="shared" si="28"/>
        <v>0</v>
      </c>
      <c r="J269" s="20">
        <f t="shared" si="28"/>
        <v>486825.14999999997</v>
      </c>
      <c r="K269" s="20">
        <f t="shared" si="28"/>
        <v>437484.99</v>
      </c>
      <c r="L269" s="20">
        <f t="shared" si="28"/>
        <v>0</v>
      </c>
      <c r="M269" s="20">
        <f t="shared" si="28"/>
        <v>0</v>
      </c>
      <c r="N269" s="20">
        <f t="shared" si="28"/>
        <v>3461361.31</v>
      </c>
      <c r="O269" s="20">
        <f t="shared" si="28"/>
        <v>1004772.47</v>
      </c>
      <c r="P269" s="20">
        <f t="shared" si="28"/>
        <v>4597690.09</v>
      </c>
      <c r="Q269" s="20">
        <f t="shared" si="28"/>
        <v>0</v>
      </c>
      <c r="R269" s="20">
        <f t="shared" si="28"/>
        <v>0</v>
      </c>
      <c r="S269" s="20">
        <f t="shared" si="28"/>
        <v>0</v>
      </c>
      <c r="T269" s="20">
        <f t="shared" si="28"/>
        <v>207657.45</v>
      </c>
      <c r="U269" s="20">
        <f t="shared" si="28"/>
        <v>0</v>
      </c>
      <c r="V269" s="20">
        <f t="shared" si="28"/>
        <v>0</v>
      </c>
      <c r="W269" s="20">
        <f t="shared" si="28"/>
        <v>116305.47</v>
      </c>
    </row>
    <row r="270" spans="1:23" s="16" customFormat="1" ht="35.25" customHeight="1" x14ac:dyDescent="0.5">
      <c r="A270" s="56" t="s">
        <v>1371</v>
      </c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</row>
    <row r="271" spans="1:23" s="16" customFormat="1" ht="35.25" customHeight="1" x14ac:dyDescent="0.5">
      <c r="A271" s="56" t="s">
        <v>1372</v>
      </c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</row>
    <row r="272" spans="1:23" s="16" customFormat="1" ht="35.25" customHeight="1" x14ac:dyDescent="0.5">
      <c r="A272" s="4">
        <v>244</v>
      </c>
      <c r="B272" s="2" t="s">
        <v>240</v>
      </c>
      <c r="C272" s="2">
        <v>41314</v>
      </c>
      <c r="D272" s="1">
        <f>E272+W272</f>
        <v>4301959.17</v>
      </c>
      <c r="E272" s="1">
        <f>SUM(F272:V272)</f>
        <v>4240011.4399999995</v>
      </c>
      <c r="F272" s="1">
        <v>248997.94</v>
      </c>
      <c r="G272" s="1">
        <v>855579.7</v>
      </c>
      <c r="H272" s="1">
        <v>0</v>
      </c>
      <c r="I272" s="1">
        <v>204014.45</v>
      </c>
      <c r="J272" s="1">
        <v>233177.15</v>
      </c>
      <c r="K272" s="1">
        <v>291562.78999999998</v>
      </c>
      <c r="L272" s="1">
        <v>0</v>
      </c>
      <c r="M272" s="1">
        <v>0</v>
      </c>
      <c r="N272" s="1">
        <v>745569.59</v>
      </c>
      <c r="O272" s="1">
        <v>95344.27</v>
      </c>
      <c r="P272" s="1">
        <v>1519153.19</v>
      </c>
      <c r="Q272" s="1">
        <v>0</v>
      </c>
      <c r="R272" s="1">
        <v>0</v>
      </c>
      <c r="S272" s="1">
        <v>0</v>
      </c>
      <c r="T272" s="1">
        <v>46612.36</v>
      </c>
      <c r="U272" s="1">
        <v>0</v>
      </c>
      <c r="V272" s="1">
        <v>0</v>
      </c>
      <c r="W272" s="1">
        <v>61947.73</v>
      </c>
    </row>
    <row r="273" spans="1:23" s="16" customFormat="1" ht="46.5" customHeight="1" x14ac:dyDescent="0.5">
      <c r="A273" s="55" t="s">
        <v>291</v>
      </c>
      <c r="B273" s="55"/>
      <c r="C273" s="11"/>
      <c r="D273" s="20">
        <f>SUM(D272)</f>
        <v>4301959.17</v>
      </c>
      <c r="E273" s="20">
        <f t="shared" ref="E273:W273" si="29">SUM(E272)</f>
        <v>4240011.4399999995</v>
      </c>
      <c r="F273" s="20">
        <f t="shared" si="29"/>
        <v>248997.94</v>
      </c>
      <c r="G273" s="20">
        <f t="shared" si="29"/>
        <v>855579.7</v>
      </c>
      <c r="H273" s="20">
        <f t="shared" si="29"/>
        <v>0</v>
      </c>
      <c r="I273" s="20">
        <f t="shared" si="29"/>
        <v>204014.45</v>
      </c>
      <c r="J273" s="20">
        <f t="shared" si="29"/>
        <v>233177.15</v>
      </c>
      <c r="K273" s="20">
        <f t="shared" si="29"/>
        <v>291562.78999999998</v>
      </c>
      <c r="L273" s="20">
        <f t="shared" si="29"/>
        <v>0</v>
      </c>
      <c r="M273" s="20">
        <f t="shared" si="29"/>
        <v>0</v>
      </c>
      <c r="N273" s="20">
        <f t="shared" si="29"/>
        <v>745569.59</v>
      </c>
      <c r="O273" s="20">
        <f t="shared" si="29"/>
        <v>95344.27</v>
      </c>
      <c r="P273" s="20">
        <f t="shared" si="29"/>
        <v>1519153.19</v>
      </c>
      <c r="Q273" s="20">
        <v>0</v>
      </c>
      <c r="R273" s="20">
        <v>0</v>
      </c>
      <c r="S273" s="20">
        <v>0</v>
      </c>
      <c r="T273" s="20">
        <f t="shared" si="29"/>
        <v>46612.36</v>
      </c>
      <c r="U273" s="20">
        <f t="shared" si="29"/>
        <v>0</v>
      </c>
      <c r="V273" s="20">
        <f t="shared" si="29"/>
        <v>0</v>
      </c>
      <c r="W273" s="20">
        <f t="shared" si="29"/>
        <v>61947.73</v>
      </c>
    </row>
    <row r="274" spans="1:23" s="16" customFormat="1" ht="52.5" customHeight="1" x14ac:dyDescent="0.5">
      <c r="A274" s="55" t="s">
        <v>300</v>
      </c>
      <c r="B274" s="55"/>
      <c r="C274" s="11"/>
      <c r="D274" s="20">
        <f t="shared" ref="D274:W274" si="30">D273</f>
        <v>4301959.17</v>
      </c>
      <c r="E274" s="20">
        <f t="shared" si="30"/>
        <v>4240011.4399999995</v>
      </c>
      <c r="F274" s="20">
        <f t="shared" si="30"/>
        <v>248997.94</v>
      </c>
      <c r="G274" s="20">
        <f t="shared" si="30"/>
        <v>855579.7</v>
      </c>
      <c r="H274" s="20">
        <f t="shared" si="30"/>
        <v>0</v>
      </c>
      <c r="I274" s="20">
        <f t="shared" si="30"/>
        <v>204014.45</v>
      </c>
      <c r="J274" s="20">
        <f t="shared" si="30"/>
        <v>233177.15</v>
      </c>
      <c r="K274" s="20">
        <f t="shared" si="30"/>
        <v>291562.78999999998</v>
      </c>
      <c r="L274" s="20">
        <f t="shared" si="30"/>
        <v>0</v>
      </c>
      <c r="M274" s="20">
        <f t="shared" si="30"/>
        <v>0</v>
      </c>
      <c r="N274" s="20">
        <f t="shared" si="30"/>
        <v>745569.59</v>
      </c>
      <c r="O274" s="20">
        <f t="shared" si="30"/>
        <v>95344.27</v>
      </c>
      <c r="P274" s="20">
        <f t="shared" si="30"/>
        <v>1519153.19</v>
      </c>
      <c r="Q274" s="20">
        <f t="shared" si="30"/>
        <v>0</v>
      </c>
      <c r="R274" s="20">
        <f t="shared" si="30"/>
        <v>0</v>
      </c>
      <c r="S274" s="20">
        <f t="shared" si="30"/>
        <v>0</v>
      </c>
      <c r="T274" s="20">
        <f t="shared" si="30"/>
        <v>46612.36</v>
      </c>
      <c r="U274" s="20">
        <f t="shared" si="30"/>
        <v>0</v>
      </c>
      <c r="V274" s="20">
        <f t="shared" si="30"/>
        <v>0</v>
      </c>
      <c r="W274" s="20">
        <f t="shared" si="30"/>
        <v>61947.73</v>
      </c>
    </row>
    <row r="275" spans="1:23" s="16" customFormat="1" ht="35.25" customHeight="1" x14ac:dyDescent="0.5">
      <c r="A275" s="56" t="s">
        <v>1373</v>
      </c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</row>
    <row r="276" spans="1:23" s="16" customFormat="1" ht="35.25" customHeight="1" x14ac:dyDescent="0.5">
      <c r="A276" s="56" t="s">
        <v>1374</v>
      </c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</row>
    <row r="277" spans="1:23" s="16" customFormat="1" ht="35.25" customHeight="1" x14ac:dyDescent="0.5">
      <c r="A277" s="4">
        <v>245</v>
      </c>
      <c r="B277" s="4" t="s">
        <v>242</v>
      </c>
      <c r="C277" s="2">
        <v>41592</v>
      </c>
      <c r="D277" s="1">
        <f>E277+W277</f>
        <v>1070188.52</v>
      </c>
      <c r="E277" s="1">
        <f>SUM(F277:V277)</f>
        <v>1056347.9099999999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1056347.9099999999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13840.61</v>
      </c>
    </row>
    <row r="278" spans="1:23" s="16" customFormat="1" ht="35.25" customHeight="1" x14ac:dyDescent="0.5">
      <c r="A278" s="51" t="s">
        <v>291</v>
      </c>
      <c r="B278" s="54"/>
      <c r="C278" s="19"/>
      <c r="D278" s="20">
        <f>SUM(D277)</f>
        <v>1070188.52</v>
      </c>
      <c r="E278" s="20">
        <f t="shared" ref="E278:W278" si="31">SUM(E277)</f>
        <v>1056347.9099999999</v>
      </c>
      <c r="F278" s="20">
        <f t="shared" si="31"/>
        <v>0</v>
      </c>
      <c r="G278" s="20">
        <f t="shared" si="31"/>
        <v>0</v>
      </c>
      <c r="H278" s="20">
        <f t="shared" si="31"/>
        <v>0</v>
      </c>
      <c r="I278" s="20">
        <f t="shared" si="31"/>
        <v>0</v>
      </c>
      <c r="J278" s="20">
        <f t="shared" si="31"/>
        <v>0</v>
      </c>
      <c r="K278" s="20">
        <f t="shared" si="31"/>
        <v>0</v>
      </c>
      <c r="L278" s="20">
        <f t="shared" si="31"/>
        <v>0</v>
      </c>
      <c r="M278" s="20">
        <f t="shared" si="31"/>
        <v>0</v>
      </c>
      <c r="N278" s="20">
        <f t="shared" si="31"/>
        <v>0</v>
      </c>
      <c r="O278" s="20">
        <f t="shared" si="31"/>
        <v>0</v>
      </c>
      <c r="P278" s="20">
        <f t="shared" si="31"/>
        <v>1056347.9099999999</v>
      </c>
      <c r="Q278" s="20">
        <v>0</v>
      </c>
      <c r="R278" s="20">
        <v>0</v>
      </c>
      <c r="S278" s="20">
        <v>0</v>
      </c>
      <c r="T278" s="20">
        <f t="shared" si="31"/>
        <v>0</v>
      </c>
      <c r="U278" s="20">
        <f t="shared" si="31"/>
        <v>0</v>
      </c>
      <c r="V278" s="20">
        <f t="shared" si="31"/>
        <v>0</v>
      </c>
      <c r="W278" s="20">
        <f t="shared" si="31"/>
        <v>13840.61</v>
      </c>
    </row>
    <row r="279" spans="1:23" s="16" customFormat="1" ht="35.25" customHeight="1" x14ac:dyDescent="0.5">
      <c r="A279" s="56" t="s">
        <v>1375</v>
      </c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</row>
    <row r="280" spans="1:23" s="16" customFormat="1" ht="35.25" customHeight="1" x14ac:dyDescent="0.5">
      <c r="A280" s="4">
        <v>246</v>
      </c>
      <c r="B280" s="5" t="s">
        <v>243</v>
      </c>
      <c r="C280" s="2">
        <v>41681</v>
      </c>
      <c r="D280" s="1">
        <f>E280+W280</f>
        <v>4079185.56</v>
      </c>
      <c r="E280" s="1">
        <f>SUM(F280:V280)</f>
        <v>4029463.58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4029463.58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49721.98</v>
      </c>
    </row>
    <row r="281" spans="1:23" s="16" customFormat="1" ht="35.25" customHeight="1" x14ac:dyDescent="0.5">
      <c r="A281" s="51" t="s">
        <v>291</v>
      </c>
      <c r="B281" s="54"/>
      <c r="C281" s="19"/>
      <c r="D281" s="20">
        <f>SUM(D280)</f>
        <v>4079185.56</v>
      </c>
      <c r="E281" s="20">
        <f t="shared" ref="E281:W281" si="32">SUM(E280)</f>
        <v>4029463.58</v>
      </c>
      <c r="F281" s="20">
        <f t="shared" si="32"/>
        <v>0</v>
      </c>
      <c r="G281" s="20">
        <f t="shared" si="32"/>
        <v>0</v>
      </c>
      <c r="H281" s="20">
        <f t="shared" si="32"/>
        <v>0</v>
      </c>
      <c r="I281" s="20">
        <f t="shared" si="32"/>
        <v>0</v>
      </c>
      <c r="J281" s="20">
        <f t="shared" si="32"/>
        <v>0</v>
      </c>
      <c r="K281" s="20">
        <f t="shared" si="32"/>
        <v>0</v>
      </c>
      <c r="L281" s="20">
        <f t="shared" si="32"/>
        <v>0</v>
      </c>
      <c r="M281" s="20">
        <f t="shared" si="32"/>
        <v>0</v>
      </c>
      <c r="N281" s="20">
        <f t="shared" si="32"/>
        <v>0</v>
      </c>
      <c r="O281" s="20">
        <f t="shared" si="32"/>
        <v>0</v>
      </c>
      <c r="P281" s="20">
        <f t="shared" si="32"/>
        <v>4029463.58</v>
      </c>
      <c r="Q281" s="20">
        <f t="shared" si="32"/>
        <v>0</v>
      </c>
      <c r="R281" s="20">
        <f t="shared" si="32"/>
        <v>0</v>
      </c>
      <c r="S281" s="20">
        <f t="shared" si="32"/>
        <v>0</v>
      </c>
      <c r="T281" s="20">
        <f t="shared" si="32"/>
        <v>0</v>
      </c>
      <c r="U281" s="20">
        <f t="shared" si="32"/>
        <v>0</v>
      </c>
      <c r="V281" s="20">
        <f t="shared" si="32"/>
        <v>0</v>
      </c>
      <c r="W281" s="20">
        <f t="shared" si="32"/>
        <v>49721.98</v>
      </c>
    </row>
    <row r="282" spans="1:23" s="16" customFormat="1" ht="35.25" customHeight="1" x14ac:dyDescent="0.5">
      <c r="A282" s="56" t="s">
        <v>1376</v>
      </c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</row>
    <row r="283" spans="1:23" s="16" customFormat="1" ht="35.25" customHeight="1" x14ac:dyDescent="0.5">
      <c r="A283" s="4">
        <v>247</v>
      </c>
      <c r="B283" s="2" t="s">
        <v>244</v>
      </c>
      <c r="C283" s="2">
        <v>41564</v>
      </c>
      <c r="D283" s="1">
        <f>E283+W283</f>
        <v>624377.92999999993</v>
      </c>
      <c r="E283" s="1">
        <f>SUM(F283:V283)</f>
        <v>624377.92999999993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509284.66</v>
      </c>
      <c r="U283" s="1">
        <v>0</v>
      </c>
      <c r="V283" s="1">
        <v>115093.27</v>
      </c>
      <c r="W283" s="1">
        <v>0</v>
      </c>
    </row>
    <row r="284" spans="1:23" s="16" customFormat="1" ht="35.25" customHeight="1" x14ac:dyDescent="0.5">
      <c r="A284" s="51" t="s">
        <v>291</v>
      </c>
      <c r="B284" s="54"/>
      <c r="C284" s="19"/>
      <c r="D284" s="20">
        <f>SUM(D283)</f>
        <v>624377.92999999993</v>
      </c>
      <c r="E284" s="20">
        <f t="shared" ref="E284:W284" si="33">SUM(E283)</f>
        <v>624377.92999999993</v>
      </c>
      <c r="F284" s="20">
        <f t="shared" si="33"/>
        <v>0</v>
      </c>
      <c r="G284" s="20">
        <f t="shared" si="33"/>
        <v>0</v>
      </c>
      <c r="H284" s="20">
        <f t="shared" si="33"/>
        <v>0</v>
      </c>
      <c r="I284" s="20">
        <f t="shared" si="33"/>
        <v>0</v>
      </c>
      <c r="J284" s="20">
        <f t="shared" si="33"/>
        <v>0</v>
      </c>
      <c r="K284" s="20">
        <f t="shared" si="33"/>
        <v>0</v>
      </c>
      <c r="L284" s="20">
        <f t="shared" si="33"/>
        <v>0</v>
      </c>
      <c r="M284" s="20">
        <f t="shared" si="33"/>
        <v>0</v>
      </c>
      <c r="N284" s="20">
        <f t="shared" si="33"/>
        <v>0</v>
      </c>
      <c r="O284" s="20">
        <f t="shared" si="33"/>
        <v>0</v>
      </c>
      <c r="P284" s="20">
        <f t="shared" si="33"/>
        <v>0</v>
      </c>
      <c r="Q284" s="20">
        <f t="shared" si="33"/>
        <v>0</v>
      </c>
      <c r="R284" s="20">
        <f t="shared" si="33"/>
        <v>0</v>
      </c>
      <c r="S284" s="20">
        <f t="shared" si="33"/>
        <v>0</v>
      </c>
      <c r="T284" s="20">
        <f t="shared" si="33"/>
        <v>509284.66</v>
      </c>
      <c r="U284" s="20">
        <f t="shared" si="33"/>
        <v>0</v>
      </c>
      <c r="V284" s="20">
        <f t="shared" si="33"/>
        <v>115093.27</v>
      </c>
      <c r="W284" s="20">
        <f t="shared" si="33"/>
        <v>0</v>
      </c>
    </row>
    <row r="285" spans="1:23" s="16" customFormat="1" ht="35.25" customHeight="1" x14ac:dyDescent="0.5">
      <c r="A285" s="56" t="s">
        <v>1377</v>
      </c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</row>
    <row r="286" spans="1:23" s="16" customFormat="1" ht="35.25" customHeight="1" x14ac:dyDescent="0.5">
      <c r="A286" s="4">
        <v>248</v>
      </c>
      <c r="B286" s="2" t="s">
        <v>245</v>
      </c>
      <c r="C286" s="2">
        <v>41794</v>
      </c>
      <c r="D286" s="1">
        <v>341045.36</v>
      </c>
      <c r="E286" s="1">
        <v>341045.36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3">
        <v>243649.23</v>
      </c>
      <c r="U286" s="1">
        <v>0</v>
      </c>
      <c r="V286" s="1">
        <v>97396.13</v>
      </c>
      <c r="W286" s="1">
        <v>0</v>
      </c>
    </row>
    <row r="287" spans="1:23" s="16" customFormat="1" ht="60" customHeight="1" x14ac:dyDescent="0.5">
      <c r="A287" s="51" t="s">
        <v>291</v>
      </c>
      <c r="B287" s="54"/>
      <c r="C287" s="19"/>
      <c r="D287" s="20">
        <f>SUM(D286)</f>
        <v>341045.36</v>
      </c>
      <c r="E287" s="20">
        <f t="shared" ref="E287:W287" si="34">SUM(E286)</f>
        <v>341045.36</v>
      </c>
      <c r="F287" s="20">
        <f t="shared" si="34"/>
        <v>0</v>
      </c>
      <c r="G287" s="20">
        <f t="shared" si="34"/>
        <v>0</v>
      </c>
      <c r="H287" s="20">
        <f t="shared" si="34"/>
        <v>0</v>
      </c>
      <c r="I287" s="20">
        <f t="shared" si="34"/>
        <v>0</v>
      </c>
      <c r="J287" s="20">
        <f t="shared" si="34"/>
        <v>0</v>
      </c>
      <c r="K287" s="20">
        <f t="shared" si="34"/>
        <v>0</v>
      </c>
      <c r="L287" s="20">
        <f t="shared" si="34"/>
        <v>0</v>
      </c>
      <c r="M287" s="20">
        <f t="shared" si="34"/>
        <v>0</v>
      </c>
      <c r="N287" s="20">
        <f t="shared" si="34"/>
        <v>0</v>
      </c>
      <c r="O287" s="20">
        <f t="shared" si="34"/>
        <v>0</v>
      </c>
      <c r="P287" s="20">
        <f t="shared" si="34"/>
        <v>0</v>
      </c>
      <c r="Q287" s="20">
        <f t="shared" si="34"/>
        <v>0</v>
      </c>
      <c r="R287" s="20">
        <f t="shared" si="34"/>
        <v>0</v>
      </c>
      <c r="S287" s="20">
        <f t="shared" si="34"/>
        <v>0</v>
      </c>
      <c r="T287" s="20">
        <f t="shared" si="34"/>
        <v>243649.23</v>
      </c>
      <c r="U287" s="20">
        <f t="shared" si="34"/>
        <v>0</v>
      </c>
      <c r="V287" s="20">
        <f t="shared" si="34"/>
        <v>97396.13</v>
      </c>
      <c r="W287" s="20">
        <f t="shared" si="34"/>
        <v>0</v>
      </c>
    </row>
    <row r="288" spans="1:23" s="16" customFormat="1" ht="35.25" customHeight="1" x14ac:dyDescent="0.5">
      <c r="A288" s="51" t="s">
        <v>300</v>
      </c>
      <c r="B288" s="54"/>
      <c r="C288" s="19"/>
      <c r="D288" s="20">
        <f t="shared" ref="D288:W288" si="35">D287+D284+D281+D278</f>
        <v>6114797.3699999992</v>
      </c>
      <c r="E288" s="20">
        <f t="shared" si="35"/>
        <v>6051234.7800000003</v>
      </c>
      <c r="F288" s="20">
        <f t="shared" si="35"/>
        <v>0</v>
      </c>
      <c r="G288" s="20">
        <f t="shared" si="35"/>
        <v>0</v>
      </c>
      <c r="H288" s="20">
        <f t="shared" si="35"/>
        <v>0</v>
      </c>
      <c r="I288" s="20">
        <f t="shared" si="35"/>
        <v>0</v>
      </c>
      <c r="J288" s="20">
        <f t="shared" si="35"/>
        <v>0</v>
      </c>
      <c r="K288" s="20">
        <f t="shared" si="35"/>
        <v>0</v>
      </c>
      <c r="L288" s="20">
        <f t="shared" si="35"/>
        <v>0</v>
      </c>
      <c r="M288" s="20">
        <f t="shared" si="35"/>
        <v>0</v>
      </c>
      <c r="N288" s="20">
        <f t="shared" si="35"/>
        <v>0</v>
      </c>
      <c r="O288" s="20">
        <f t="shared" si="35"/>
        <v>0</v>
      </c>
      <c r="P288" s="20">
        <f t="shared" si="35"/>
        <v>5085811.49</v>
      </c>
      <c r="Q288" s="20">
        <f t="shared" si="35"/>
        <v>0</v>
      </c>
      <c r="R288" s="20">
        <f t="shared" si="35"/>
        <v>0</v>
      </c>
      <c r="S288" s="20">
        <f t="shared" si="35"/>
        <v>0</v>
      </c>
      <c r="T288" s="20">
        <f t="shared" si="35"/>
        <v>752933.89</v>
      </c>
      <c r="U288" s="20">
        <f t="shared" si="35"/>
        <v>0</v>
      </c>
      <c r="V288" s="20">
        <f t="shared" si="35"/>
        <v>212489.40000000002</v>
      </c>
      <c r="W288" s="20">
        <f t="shared" si="35"/>
        <v>63562.590000000004</v>
      </c>
    </row>
    <row r="289" spans="1:23" s="16" customFormat="1" ht="35.25" customHeight="1" x14ac:dyDescent="0.5">
      <c r="A289" s="56" t="s">
        <v>1378</v>
      </c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</row>
    <row r="290" spans="1:23" s="16" customFormat="1" ht="35.25" customHeight="1" x14ac:dyDescent="0.5">
      <c r="A290" s="56" t="s">
        <v>1407</v>
      </c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</row>
    <row r="291" spans="1:23" s="16" customFormat="1" ht="35.25" customHeight="1" x14ac:dyDescent="0.5">
      <c r="A291" s="4">
        <v>249</v>
      </c>
      <c r="B291" s="5" t="s">
        <v>246</v>
      </c>
      <c r="C291" s="2">
        <v>41869</v>
      </c>
      <c r="D291" s="1">
        <f>E291+W291</f>
        <v>2634963.3099999996</v>
      </c>
      <c r="E291" s="1">
        <f>SUM(F291:V291)</f>
        <v>2592610.2399999998</v>
      </c>
      <c r="F291" s="1">
        <v>404425.79</v>
      </c>
      <c r="G291" s="1">
        <v>340190.21</v>
      </c>
      <c r="H291" s="1">
        <v>0</v>
      </c>
      <c r="I291" s="1">
        <v>100096.83</v>
      </c>
      <c r="J291" s="1">
        <v>118476.02</v>
      </c>
      <c r="K291" s="1">
        <v>94718.98</v>
      </c>
      <c r="L291" s="1">
        <v>0</v>
      </c>
      <c r="M291" s="1">
        <v>0</v>
      </c>
      <c r="N291" s="1">
        <v>897872.17</v>
      </c>
      <c r="O291" s="1">
        <v>275130.62</v>
      </c>
      <c r="P291" s="1">
        <v>321930.36</v>
      </c>
      <c r="Q291" s="1">
        <v>0</v>
      </c>
      <c r="R291" s="1">
        <v>0</v>
      </c>
      <c r="S291" s="1">
        <v>0</v>
      </c>
      <c r="T291" s="1">
        <v>39769.26</v>
      </c>
      <c r="U291" s="1">
        <v>0</v>
      </c>
      <c r="V291" s="1">
        <v>0</v>
      </c>
      <c r="W291" s="1">
        <v>42353.07</v>
      </c>
    </row>
    <row r="292" spans="1:23" s="16" customFormat="1" ht="50.25" customHeight="1" x14ac:dyDescent="0.5">
      <c r="A292" s="51" t="s">
        <v>291</v>
      </c>
      <c r="B292" s="54"/>
      <c r="C292" s="19"/>
      <c r="D292" s="20">
        <f>SUM(D291)</f>
        <v>2634963.3099999996</v>
      </c>
      <c r="E292" s="20">
        <f t="shared" ref="E292:W292" si="36">SUM(E291)</f>
        <v>2592610.2399999998</v>
      </c>
      <c r="F292" s="20">
        <f t="shared" si="36"/>
        <v>404425.79</v>
      </c>
      <c r="G292" s="20">
        <f t="shared" si="36"/>
        <v>340190.21</v>
      </c>
      <c r="H292" s="20">
        <f t="shared" si="36"/>
        <v>0</v>
      </c>
      <c r="I292" s="20">
        <f t="shared" si="36"/>
        <v>100096.83</v>
      </c>
      <c r="J292" s="20">
        <f t="shared" si="36"/>
        <v>118476.02</v>
      </c>
      <c r="K292" s="20">
        <f t="shared" si="36"/>
        <v>94718.98</v>
      </c>
      <c r="L292" s="20">
        <f t="shared" si="36"/>
        <v>0</v>
      </c>
      <c r="M292" s="20">
        <f t="shared" si="36"/>
        <v>0</v>
      </c>
      <c r="N292" s="20">
        <f t="shared" si="36"/>
        <v>897872.17</v>
      </c>
      <c r="O292" s="20">
        <f t="shared" si="36"/>
        <v>275130.62</v>
      </c>
      <c r="P292" s="20">
        <f t="shared" si="36"/>
        <v>321930.36</v>
      </c>
      <c r="Q292" s="20">
        <f t="shared" si="36"/>
        <v>0</v>
      </c>
      <c r="R292" s="20">
        <f t="shared" si="36"/>
        <v>0</v>
      </c>
      <c r="S292" s="20">
        <f t="shared" si="36"/>
        <v>0</v>
      </c>
      <c r="T292" s="20">
        <f t="shared" si="36"/>
        <v>39769.26</v>
      </c>
      <c r="U292" s="20">
        <f t="shared" si="36"/>
        <v>0</v>
      </c>
      <c r="V292" s="20">
        <f t="shared" si="36"/>
        <v>0</v>
      </c>
      <c r="W292" s="20">
        <f t="shared" si="36"/>
        <v>42353.07</v>
      </c>
    </row>
    <row r="293" spans="1:23" s="16" customFormat="1" ht="35.25" customHeight="1" x14ac:dyDescent="0.5">
      <c r="A293" s="51" t="s">
        <v>300</v>
      </c>
      <c r="B293" s="54"/>
      <c r="C293" s="19"/>
      <c r="D293" s="20">
        <f t="shared" ref="D293:W293" si="37">D292</f>
        <v>2634963.3099999996</v>
      </c>
      <c r="E293" s="20">
        <f t="shared" si="37"/>
        <v>2592610.2399999998</v>
      </c>
      <c r="F293" s="20">
        <f t="shared" si="37"/>
        <v>404425.79</v>
      </c>
      <c r="G293" s="20">
        <f t="shared" si="37"/>
        <v>340190.21</v>
      </c>
      <c r="H293" s="20">
        <f t="shared" si="37"/>
        <v>0</v>
      </c>
      <c r="I293" s="20">
        <f t="shared" si="37"/>
        <v>100096.83</v>
      </c>
      <c r="J293" s="20">
        <f t="shared" si="37"/>
        <v>118476.02</v>
      </c>
      <c r="K293" s="20">
        <f t="shared" si="37"/>
        <v>94718.98</v>
      </c>
      <c r="L293" s="20">
        <f t="shared" si="37"/>
        <v>0</v>
      </c>
      <c r="M293" s="20">
        <f t="shared" si="37"/>
        <v>0</v>
      </c>
      <c r="N293" s="20">
        <f t="shared" si="37"/>
        <v>897872.17</v>
      </c>
      <c r="O293" s="20">
        <f t="shared" si="37"/>
        <v>275130.62</v>
      </c>
      <c r="P293" s="20">
        <f t="shared" si="37"/>
        <v>321930.36</v>
      </c>
      <c r="Q293" s="20">
        <f t="shared" si="37"/>
        <v>0</v>
      </c>
      <c r="R293" s="20">
        <f t="shared" si="37"/>
        <v>0</v>
      </c>
      <c r="S293" s="20">
        <f t="shared" si="37"/>
        <v>0</v>
      </c>
      <c r="T293" s="20">
        <f t="shared" si="37"/>
        <v>39769.26</v>
      </c>
      <c r="U293" s="20">
        <f t="shared" si="37"/>
        <v>0</v>
      </c>
      <c r="V293" s="20">
        <f t="shared" si="37"/>
        <v>0</v>
      </c>
      <c r="W293" s="20">
        <f t="shared" si="37"/>
        <v>42353.07</v>
      </c>
    </row>
    <row r="294" spans="1:23" s="16" customFormat="1" ht="35.25" customHeight="1" x14ac:dyDescent="0.5">
      <c r="A294" s="56" t="s">
        <v>1379</v>
      </c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</row>
    <row r="295" spans="1:23" s="16" customFormat="1" ht="35.25" customHeight="1" x14ac:dyDescent="0.5">
      <c r="A295" s="56" t="s">
        <v>1380</v>
      </c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</row>
    <row r="296" spans="1:23" s="16" customFormat="1" ht="35.25" customHeight="1" x14ac:dyDescent="0.5">
      <c r="A296" s="4">
        <v>250</v>
      </c>
      <c r="B296" s="5" t="s">
        <v>248</v>
      </c>
      <c r="C296" s="2">
        <v>42424</v>
      </c>
      <c r="D296" s="1">
        <f>E296+W296</f>
        <v>6609597.1799999997</v>
      </c>
      <c r="E296" s="1">
        <f>SUM(F296:V296)</f>
        <v>6512656.9100000001</v>
      </c>
      <c r="F296" s="1">
        <v>1065114.02</v>
      </c>
      <c r="G296" s="1">
        <v>1159914.3500000001</v>
      </c>
      <c r="H296" s="1">
        <v>0</v>
      </c>
      <c r="I296" s="1">
        <v>241646.44</v>
      </c>
      <c r="J296" s="1">
        <v>460196.92</v>
      </c>
      <c r="K296" s="1">
        <v>286486.01</v>
      </c>
      <c r="L296" s="1">
        <v>0</v>
      </c>
      <c r="M296" s="1">
        <v>0</v>
      </c>
      <c r="N296" s="1">
        <v>0</v>
      </c>
      <c r="O296" s="1">
        <v>414323.79</v>
      </c>
      <c r="P296" s="1">
        <v>2838370.65</v>
      </c>
      <c r="Q296" s="1">
        <v>0</v>
      </c>
      <c r="R296" s="1">
        <v>0</v>
      </c>
      <c r="S296" s="1">
        <v>0</v>
      </c>
      <c r="T296" s="1">
        <v>46604.73</v>
      </c>
      <c r="U296" s="1">
        <v>0</v>
      </c>
      <c r="V296" s="1">
        <v>0</v>
      </c>
      <c r="W296" s="1">
        <v>96940.27</v>
      </c>
    </row>
    <row r="297" spans="1:23" s="16" customFormat="1" ht="46.5" customHeight="1" x14ac:dyDescent="0.5">
      <c r="A297" s="51" t="s">
        <v>291</v>
      </c>
      <c r="B297" s="54"/>
      <c r="C297" s="19"/>
      <c r="D297" s="20">
        <f>SUM(D296)</f>
        <v>6609597.1799999997</v>
      </c>
      <c r="E297" s="20">
        <f t="shared" ref="E297:W297" si="38">SUM(E296)</f>
        <v>6512656.9100000001</v>
      </c>
      <c r="F297" s="20">
        <f t="shared" si="38"/>
        <v>1065114.02</v>
      </c>
      <c r="G297" s="20">
        <f t="shared" si="38"/>
        <v>1159914.3500000001</v>
      </c>
      <c r="H297" s="20">
        <f t="shared" si="38"/>
        <v>0</v>
      </c>
      <c r="I297" s="20">
        <f t="shared" si="38"/>
        <v>241646.44</v>
      </c>
      <c r="J297" s="20">
        <f t="shared" si="38"/>
        <v>460196.92</v>
      </c>
      <c r="K297" s="20">
        <f t="shared" si="38"/>
        <v>286486.01</v>
      </c>
      <c r="L297" s="20">
        <f t="shared" si="38"/>
        <v>0</v>
      </c>
      <c r="M297" s="20">
        <f t="shared" si="38"/>
        <v>0</v>
      </c>
      <c r="N297" s="20">
        <f t="shared" si="38"/>
        <v>0</v>
      </c>
      <c r="O297" s="20">
        <f t="shared" si="38"/>
        <v>414323.79</v>
      </c>
      <c r="P297" s="20">
        <f t="shared" si="38"/>
        <v>2838370.65</v>
      </c>
      <c r="Q297" s="20">
        <f t="shared" si="38"/>
        <v>0</v>
      </c>
      <c r="R297" s="20">
        <f t="shared" si="38"/>
        <v>0</v>
      </c>
      <c r="S297" s="20">
        <f t="shared" si="38"/>
        <v>0</v>
      </c>
      <c r="T297" s="20">
        <f t="shared" si="38"/>
        <v>46604.73</v>
      </c>
      <c r="U297" s="20">
        <f t="shared" si="38"/>
        <v>0</v>
      </c>
      <c r="V297" s="20">
        <f t="shared" si="38"/>
        <v>0</v>
      </c>
      <c r="W297" s="20">
        <f t="shared" si="38"/>
        <v>96940.27</v>
      </c>
    </row>
    <row r="298" spans="1:23" s="16" customFormat="1" ht="35.25" customHeight="1" x14ac:dyDescent="0.5">
      <c r="A298" s="51" t="s">
        <v>300</v>
      </c>
      <c r="B298" s="54"/>
      <c r="C298" s="19"/>
      <c r="D298" s="20">
        <f>D297</f>
        <v>6609597.1799999997</v>
      </c>
      <c r="E298" s="20">
        <f t="shared" ref="E298:W298" si="39">E297</f>
        <v>6512656.9100000001</v>
      </c>
      <c r="F298" s="20">
        <f t="shared" si="39"/>
        <v>1065114.02</v>
      </c>
      <c r="G298" s="20">
        <f t="shared" si="39"/>
        <v>1159914.3500000001</v>
      </c>
      <c r="H298" s="20">
        <f t="shared" si="39"/>
        <v>0</v>
      </c>
      <c r="I298" s="20">
        <f t="shared" si="39"/>
        <v>241646.44</v>
      </c>
      <c r="J298" s="20">
        <f t="shared" si="39"/>
        <v>460196.92</v>
      </c>
      <c r="K298" s="20">
        <f t="shared" si="39"/>
        <v>286486.01</v>
      </c>
      <c r="L298" s="20">
        <f t="shared" si="39"/>
        <v>0</v>
      </c>
      <c r="M298" s="20">
        <f t="shared" si="39"/>
        <v>0</v>
      </c>
      <c r="N298" s="20">
        <f t="shared" si="39"/>
        <v>0</v>
      </c>
      <c r="O298" s="20">
        <f t="shared" si="39"/>
        <v>414323.79</v>
      </c>
      <c r="P298" s="20">
        <f t="shared" si="39"/>
        <v>2838370.65</v>
      </c>
      <c r="Q298" s="20">
        <f t="shared" si="39"/>
        <v>0</v>
      </c>
      <c r="R298" s="20">
        <f t="shared" si="39"/>
        <v>0</v>
      </c>
      <c r="S298" s="20">
        <f t="shared" si="39"/>
        <v>0</v>
      </c>
      <c r="T298" s="20">
        <f t="shared" si="39"/>
        <v>46604.73</v>
      </c>
      <c r="U298" s="20">
        <f t="shared" si="39"/>
        <v>0</v>
      </c>
      <c r="V298" s="20">
        <f t="shared" si="39"/>
        <v>0</v>
      </c>
      <c r="W298" s="20">
        <f t="shared" si="39"/>
        <v>96940.27</v>
      </c>
    </row>
    <row r="299" spans="1:23" s="16" customFormat="1" ht="35.25" customHeight="1" x14ac:dyDescent="0.5">
      <c r="A299" s="56" t="s">
        <v>1381</v>
      </c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</row>
    <row r="300" spans="1:23" s="16" customFormat="1" ht="35.25" customHeight="1" x14ac:dyDescent="0.5">
      <c r="A300" s="56" t="s">
        <v>1382</v>
      </c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</row>
    <row r="301" spans="1:23" s="16" customFormat="1" ht="35.25" customHeight="1" x14ac:dyDescent="0.5">
      <c r="A301" s="4">
        <v>251</v>
      </c>
      <c r="B301" s="5" t="s">
        <v>251</v>
      </c>
      <c r="C301" s="2">
        <v>42698</v>
      </c>
      <c r="D301" s="1">
        <f>E301+W301</f>
        <v>2735249.4899999998</v>
      </c>
      <c r="E301" s="1">
        <f>SUM(F301:V301)</f>
        <v>2694440.67</v>
      </c>
      <c r="F301" s="1">
        <v>334554.78000000003</v>
      </c>
      <c r="G301" s="1">
        <v>498085.19999999995</v>
      </c>
      <c r="H301" s="1">
        <v>0</v>
      </c>
      <c r="I301" s="1">
        <v>28125.34</v>
      </c>
      <c r="J301" s="1">
        <v>0</v>
      </c>
      <c r="K301" s="1">
        <v>0</v>
      </c>
      <c r="L301" s="1">
        <v>0</v>
      </c>
      <c r="M301" s="1">
        <v>0</v>
      </c>
      <c r="N301" s="1">
        <v>289251.43</v>
      </c>
      <c r="O301" s="1">
        <v>383519.07</v>
      </c>
      <c r="P301" s="1">
        <v>1076531.07</v>
      </c>
      <c r="Q301" s="1">
        <v>0</v>
      </c>
      <c r="R301" s="1">
        <v>0</v>
      </c>
      <c r="S301" s="1">
        <v>0</v>
      </c>
      <c r="T301" s="1">
        <v>84373.78</v>
      </c>
      <c r="U301" s="1">
        <v>0</v>
      </c>
      <c r="V301" s="1">
        <v>0</v>
      </c>
      <c r="W301" s="1">
        <v>40808.82</v>
      </c>
    </row>
    <row r="302" spans="1:23" s="16" customFormat="1" ht="35.25" customHeight="1" x14ac:dyDescent="0.5">
      <c r="A302" s="4">
        <f>A301+1</f>
        <v>252</v>
      </c>
      <c r="B302" s="5" t="s">
        <v>252</v>
      </c>
      <c r="C302" s="2">
        <v>42747</v>
      </c>
      <c r="D302" s="1">
        <f>E302+W302</f>
        <v>7015651.9500000002</v>
      </c>
      <c r="E302" s="1">
        <f>SUM(F302:V302)</f>
        <v>6920385.8700000001</v>
      </c>
      <c r="F302" s="1">
        <v>1239024.78</v>
      </c>
      <c r="G302" s="1">
        <v>1694490.49</v>
      </c>
      <c r="H302" s="1">
        <v>0</v>
      </c>
      <c r="I302" s="1">
        <v>246526.63</v>
      </c>
      <c r="J302" s="1">
        <v>348068.53</v>
      </c>
      <c r="K302" s="1">
        <v>237309.43</v>
      </c>
      <c r="L302" s="1">
        <v>0</v>
      </c>
      <c r="M302" s="1">
        <v>0</v>
      </c>
      <c r="N302" s="1">
        <v>2029688.74</v>
      </c>
      <c r="O302" s="1">
        <v>1015435.66</v>
      </c>
      <c r="P302" s="1">
        <v>0</v>
      </c>
      <c r="Q302" s="1">
        <v>0</v>
      </c>
      <c r="R302" s="1">
        <v>0</v>
      </c>
      <c r="S302" s="1">
        <v>0</v>
      </c>
      <c r="T302" s="1">
        <v>109841.61</v>
      </c>
      <c r="U302" s="1">
        <v>0</v>
      </c>
      <c r="V302" s="1">
        <v>0</v>
      </c>
      <c r="W302" s="1">
        <v>95266.08</v>
      </c>
    </row>
    <row r="303" spans="1:23" s="16" customFormat="1" ht="35.25" customHeight="1" x14ac:dyDescent="0.5">
      <c r="A303" s="4">
        <f>A302+1</f>
        <v>253</v>
      </c>
      <c r="B303" s="5" t="s">
        <v>253</v>
      </c>
      <c r="C303" s="2">
        <v>42758</v>
      </c>
      <c r="D303" s="1">
        <f>E303+W303</f>
        <v>6243688.2399999993</v>
      </c>
      <c r="E303" s="1">
        <f>SUM(F303:V303)</f>
        <v>6158803.4299999997</v>
      </c>
      <c r="F303" s="1">
        <v>755309.74</v>
      </c>
      <c r="G303" s="1">
        <v>947617.41</v>
      </c>
      <c r="H303" s="1">
        <v>0</v>
      </c>
      <c r="I303" s="1">
        <v>166711.34</v>
      </c>
      <c r="J303" s="1">
        <v>113329.16</v>
      </c>
      <c r="K303" s="1">
        <v>261390.48</v>
      </c>
      <c r="L303" s="1">
        <v>0</v>
      </c>
      <c r="M303" s="1">
        <v>0</v>
      </c>
      <c r="N303" s="1">
        <v>1744498.58</v>
      </c>
      <c r="O303" s="1">
        <v>412283.81</v>
      </c>
      <c r="P303" s="1">
        <v>1663867.06</v>
      </c>
      <c r="Q303" s="1">
        <v>0</v>
      </c>
      <c r="R303" s="1">
        <v>0</v>
      </c>
      <c r="S303" s="1">
        <v>0</v>
      </c>
      <c r="T303" s="1">
        <v>93795.85</v>
      </c>
      <c r="U303" s="1">
        <v>0</v>
      </c>
      <c r="V303" s="1">
        <v>0</v>
      </c>
      <c r="W303" s="1">
        <v>84884.81</v>
      </c>
    </row>
    <row r="304" spans="1:23" s="16" customFormat="1" ht="35.25" customHeight="1" x14ac:dyDescent="0.5">
      <c r="A304" s="4">
        <f>A303+1</f>
        <v>254</v>
      </c>
      <c r="B304" s="5" t="s">
        <v>254</v>
      </c>
      <c r="C304" s="2">
        <v>42775</v>
      </c>
      <c r="D304" s="1">
        <f>E304+W304</f>
        <v>2858345.3199999994</v>
      </c>
      <c r="E304" s="1">
        <f>SUM(F304:V304)</f>
        <v>2827785.5599999996</v>
      </c>
      <c r="F304" s="1">
        <v>348070.5</v>
      </c>
      <c r="G304" s="1">
        <v>447478.15</v>
      </c>
      <c r="H304" s="1">
        <v>0</v>
      </c>
      <c r="I304" s="1">
        <v>43442.14</v>
      </c>
      <c r="J304" s="1">
        <v>0</v>
      </c>
      <c r="K304" s="1">
        <v>56100.52</v>
      </c>
      <c r="L304" s="1">
        <v>0</v>
      </c>
      <c r="M304" s="1">
        <v>0</v>
      </c>
      <c r="N304" s="1">
        <v>733960.57</v>
      </c>
      <c r="O304" s="1">
        <v>291926.52</v>
      </c>
      <c r="P304" s="1">
        <v>822193.36</v>
      </c>
      <c r="Q304" s="1">
        <v>0</v>
      </c>
      <c r="R304" s="1">
        <v>0</v>
      </c>
      <c r="S304" s="1">
        <v>0</v>
      </c>
      <c r="T304" s="1">
        <v>84613.799999999988</v>
      </c>
      <c r="U304" s="1">
        <v>0</v>
      </c>
      <c r="V304" s="1">
        <v>0</v>
      </c>
      <c r="W304" s="1">
        <v>30559.759999999998</v>
      </c>
    </row>
    <row r="305" spans="1:23" s="16" customFormat="1" ht="35.25" customHeight="1" x14ac:dyDescent="0.5">
      <c r="A305" s="4">
        <f>A304+1</f>
        <v>255</v>
      </c>
      <c r="B305" s="5" t="s">
        <v>255</v>
      </c>
      <c r="C305" s="2">
        <v>42797</v>
      </c>
      <c r="D305" s="1">
        <f>E305+W305</f>
        <v>7392703.7899999991</v>
      </c>
      <c r="E305" s="1">
        <f>SUM(F305:V305)</f>
        <v>7295216.4399999995</v>
      </c>
      <c r="F305" s="1">
        <v>554834.81999999995</v>
      </c>
      <c r="G305" s="1">
        <v>1176585.75</v>
      </c>
      <c r="H305" s="1">
        <v>0</v>
      </c>
      <c r="I305" s="1">
        <v>309427.15000000002</v>
      </c>
      <c r="J305" s="1">
        <v>295072.32</v>
      </c>
      <c r="K305" s="1">
        <v>366986.11</v>
      </c>
      <c r="L305" s="1">
        <v>0</v>
      </c>
      <c r="M305" s="1">
        <v>0</v>
      </c>
      <c r="N305" s="1">
        <v>1594783.96</v>
      </c>
      <c r="O305" s="1">
        <v>668847.97</v>
      </c>
      <c r="P305" s="1">
        <v>2231114.54</v>
      </c>
      <c r="Q305" s="1">
        <v>0</v>
      </c>
      <c r="R305" s="1">
        <v>0</v>
      </c>
      <c r="S305" s="1">
        <v>0</v>
      </c>
      <c r="T305" s="1">
        <v>97563.82</v>
      </c>
      <c r="U305" s="1">
        <v>0</v>
      </c>
      <c r="V305" s="1">
        <v>0</v>
      </c>
      <c r="W305" s="1">
        <v>97487.35</v>
      </c>
    </row>
    <row r="306" spans="1:23" s="16" customFormat="1" ht="54" customHeight="1" x14ac:dyDescent="0.5">
      <c r="A306" s="51" t="s">
        <v>291</v>
      </c>
      <c r="B306" s="54"/>
      <c r="C306" s="19"/>
      <c r="D306" s="20">
        <f>SUM(D301:D305)</f>
        <v>26245638.789999999</v>
      </c>
      <c r="E306" s="20">
        <f t="shared" ref="E306:W306" si="40">SUM(E301:E305)</f>
        <v>25896631.969999999</v>
      </c>
      <c r="F306" s="20">
        <f t="shared" si="40"/>
        <v>3231794.6199999996</v>
      </c>
      <c r="G306" s="20">
        <f t="shared" si="40"/>
        <v>4764257</v>
      </c>
      <c r="H306" s="20">
        <f t="shared" si="40"/>
        <v>0</v>
      </c>
      <c r="I306" s="20">
        <f t="shared" si="40"/>
        <v>794232.60000000009</v>
      </c>
      <c r="J306" s="20">
        <f t="shared" si="40"/>
        <v>756470.01</v>
      </c>
      <c r="K306" s="20">
        <f t="shared" si="40"/>
        <v>921786.54</v>
      </c>
      <c r="L306" s="20">
        <f t="shared" si="40"/>
        <v>0</v>
      </c>
      <c r="M306" s="20">
        <f t="shared" si="40"/>
        <v>0</v>
      </c>
      <c r="N306" s="20">
        <f t="shared" si="40"/>
        <v>6392183.2800000003</v>
      </c>
      <c r="O306" s="20">
        <f t="shared" si="40"/>
        <v>2772013.0300000003</v>
      </c>
      <c r="P306" s="20">
        <f t="shared" si="40"/>
        <v>5793706.0299999993</v>
      </c>
      <c r="Q306" s="20">
        <f t="shared" si="40"/>
        <v>0</v>
      </c>
      <c r="R306" s="20">
        <f t="shared" si="40"/>
        <v>0</v>
      </c>
      <c r="S306" s="20">
        <f t="shared" si="40"/>
        <v>0</v>
      </c>
      <c r="T306" s="20">
        <f t="shared" si="40"/>
        <v>470188.86</v>
      </c>
      <c r="U306" s="20">
        <f t="shared" si="40"/>
        <v>0</v>
      </c>
      <c r="V306" s="20">
        <f t="shared" si="40"/>
        <v>0</v>
      </c>
      <c r="W306" s="20">
        <f t="shared" si="40"/>
        <v>349006.82</v>
      </c>
    </row>
    <row r="307" spans="1:23" s="16" customFormat="1" ht="35.25" customHeight="1" x14ac:dyDescent="0.5">
      <c r="A307" s="51" t="s">
        <v>300</v>
      </c>
      <c r="B307" s="54"/>
      <c r="C307" s="19"/>
      <c r="D307" s="20">
        <f t="shared" ref="D307:W307" si="41">D306</f>
        <v>26245638.789999999</v>
      </c>
      <c r="E307" s="20">
        <f t="shared" si="41"/>
        <v>25896631.969999999</v>
      </c>
      <c r="F307" s="20">
        <f t="shared" si="41"/>
        <v>3231794.6199999996</v>
      </c>
      <c r="G307" s="20">
        <f t="shared" si="41"/>
        <v>4764257</v>
      </c>
      <c r="H307" s="20">
        <f t="shared" si="41"/>
        <v>0</v>
      </c>
      <c r="I307" s="20">
        <f t="shared" si="41"/>
        <v>794232.60000000009</v>
      </c>
      <c r="J307" s="20">
        <f t="shared" si="41"/>
        <v>756470.01</v>
      </c>
      <c r="K307" s="20">
        <f t="shared" si="41"/>
        <v>921786.54</v>
      </c>
      <c r="L307" s="20">
        <f t="shared" si="41"/>
        <v>0</v>
      </c>
      <c r="M307" s="20">
        <f t="shared" si="41"/>
        <v>0</v>
      </c>
      <c r="N307" s="20">
        <f t="shared" si="41"/>
        <v>6392183.2800000003</v>
      </c>
      <c r="O307" s="20">
        <f t="shared" si="41"/>
        <v>2772013.0300000003</v>
      </c>
      <c r="P307" s="20">
        <f t="shared" si="41"/>
        <v>5793706.0299999993</v>
      </c>
      <c r="Q307" s="20">
        <f t="shared" si="41"/>
        <v>0</v>
      </c>
      <c r="R307" s="20">
        <f t="shared" si="41"/>
        <v>0</v>
      </c>
      <c r="S307" s="20">
        <f t="shared" si="41"/>
        <v>0</v>
      </c>
      <c r="T307" s="20">
        <f t="shared" si="41"/>
        <v>470188.86</v>
      </c>
      <c r="U307" s="20">
        <f t="shared" si="41"/>
        <v>0</v>
      </c>
      <c r="V307" s="20">
        <f t="shared" si="41"/>
        <v>0</v>
      </c>
      <c r="W307" s="20">
        <f t="shared" si="41"/>
        <v>349006.82</v>
      </c>
    </row>
    <row r="308" spans="1:23" s="16" customFormat="1" ht="35.25" customHeight="1" x14ac:dyDescent="0.5">
      <c r="A308" s="56" t="s">
        <v>1383</v>
      </c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</row>
    <row r="309" spans="1:23" s="16" customFormat="1" ht="35.25" customHeight="1" x14ac:dyDescent="0.5">
      <c r="A309" s="56" t="s">
        <v>1384</v>
      </c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</row>
    <row r="310" spans="1:23" s="16" customFormat="1" ht="35.25" customHeight="1" x14ac:dyDescent="0.5">
      <c r="A310" s="4">
        <v>256</v>
      </c>
      <c r="B310" s="5" t="s">
        <v>1710</v>
      </c>
      <c r="C310" s="2">
        <v>43020</v>
      </c>
      <c r="D310" s="1">
        <f>E310+W310</f>
        <v>6683796.6899999995</v>
      </c>
      <c r="E310" s="1">
        <f>SUM(F310:V310)</f>
        <v>6601356.7699999996</v>
      </c>
      <c r="F310" s="1">
        <v>840915.71</v>
      </c>
      <c r="G310" s="1">
        <v>773789.91</v>
      </c>
      <c r="H310" s="1">
        <v>0</v>
      </c>
      <c r="I310" s="1">
        <v>124102.16</v>
      </c>
      <c r="J310" s="1">
        <v>112466.85</v>
      </c>
      <c r="K310" s="1">
        <v>171848.03</v>
      </c>
      <c r="L310" s="1">
        <v>0</v>
      </c>
      <c r="M310" s="1">
        <v>0</v>
      </c>
      <c r="N310" s="1">
        <v>1637206.87</v>
      </c>
      <c r="O310" s="1">
        <v>660608.72</v>
      </c>
      <c r="P310" s="1">
        <v>2212071.17</v>
      </c>
      <c r="Q310" s="1">
        <v>0</v>
      </c>
      <c r="R310" s="1">
        <v>0</v>
      </c>
      <c r="S310" s="1">
        <v>0</v>
      </c>
      <c r="T310" s="1">
        <v>68347.350000000006</v>
      </c>
      <c r="U310" s="1">
        <v>0</v>
      </c>
      <c r="V310" s="1">
        <v>0</v>
      </c>
      <c r="W310" s="1">
        <v>82439.92</v>
      </c>
    </row>
    <row r="311" spans="1:23" s="16" customFormat="1" ht="35.25" customHeight="1" x14ac:dyDescent="0.5">
      <c r="A311" s="4">
        <v>257</v>
      </c>
      <c r="B311" s="5" t="s">
        <v>256</v>
      </c>
      <c r="C311" s="2">
        <v>43232</v>
      </c>
      <c r="D311" s="1">
        <f>E311+W311</f>
        <v>3798042.85</v>
      </c>
      <c r="E311" s="1">
        <f>SUM(F311:V311)</f>
        <v>3749974.39</v>
      </c>
      <c r="F311" s="1">
        <v>329738.69</v>
      </c>
      <c r="G311" s="1">
        <v>168542.8</v>
      </c>
      <c r="H311" s="1">
        <v>0</v>
      </c>
      <c r="I311" s="1">
        <v>86648.84</v>
      </c>
      <c r="J311" s="1">
        <v>73473.73</v>
      </c>
      <c r="K311" s="1">
        <v>112521.32</v>
      </c>
      <c r="L311" s="1">
        <v>0</v>
      </c>
      <c r="M311" s="1">
        <v>0</v>
      </c>
      <c r="N311" s="1">
        <v>879818.79</v>
      </c>
      <c r="O311" s="1">
        <v>534354.03</v>
      </c>
      <c r="P311" s="1">
        <v>1482418.26</v>
      </c>
      <c r="Q311" s="1">
        <v>0</v>
      </c>
      <c r="R311" s="1">
        <v>0</v>
      </c>
      <c r="S311" s="1">
        <v>0</v>
      </c>
      <c r="T311" s="1">
        <v>82457.929999999993</v>
      </c>
      <c r="U311" s="1">
        <v>0</v>
      </c>
      <c r="V311" s="1">
        <v>0</v>
      </c>
      <c r="W311" s="1">
        <v>48068.46</v>
      </c>
    </row>
    <row r="312" spans="1:23" s="16" customFormat="1" ht="35.25" customHeight="1" x14ac:dyDescent="0.5">
      <c r="A312" s="51" t="s">
        <v>291</v>
      </c>
      <c r="B312" s="54"/>
      <c r="C312" s="19"/>
      <c r="D312" s="20">
        <f>SUM(D310:D311)</f>
        <v>10481839.539999999</v>
      </c>
      <c r="E312" s="20">
        <f t="shared" ref="E312:W312" si="42">SUM(E310:E311)</f>
        <v>10351331.16</v>
      </c>
      <c r="F312" s="20">
        <f t="shared" si="42"/>
        <v>1170654.3999999999</v>
      </c>
      <c r="G312" s="20">
        <f t="shared" si="42"/>
        <v>942332.71</v>
      </c>
      <c r="H312" s="20">
        <f t="shared" si="42"/>
        <v>0</v>
      </c>
      <c r="I312" s="20">
        <f t="shared" si="42"/>
        <v>210751</v>
      </c>
      <c r="J312" s="20">
        <f t="shared" si="42"/>
        <v>185940.58000000002</v>
      </c>
      <c r="K312" s="20">
        <f t="shared" si="42"/>
        <v>284369.34999999998</v>
      </c>
      <c r="L312" s="20">
        <f t="shared" si="42"/>
        <v>0</v>
      </c>
      <c r="M312" s="20">
        <f t="shared" si="42"/>
        <v>0</v>
      </c>
      <c r="N312" s="20">
        <f t="shared" si="42"/>
        <v>2517025.66</v>
      </c>
      <c r="O312" s="20">
        <f t="shared" si="42"/>
        <v>1194962.75</v>
      </c>
      <c r="P312" s="20">
        <f t="shared" si="42"/>
        <v>3694489.4299999997</v>
      </c>
      <c r="Q312" s="20">
        <f t="shared" si="42"/>
        <v>0</v>
      </c>
      <c r="R312" s="20">
        <f t="shared" si="42"/>
        <v>0</v>
      </c>
      <c r="S312" s="20">
        <f t="shared" si="42"/>
        <v>0</v>
      </c>
      <c r="T312" s="20">
        <f t="shared" si="42"/>
        <v>150805.28</v>
      </c>
      <c r="U312" s="20">
        <f t="shared" si="42"/>
        <v>0</v>
      </c>
      <c r="V312" s="20">
        <f t="shared" si="42"/>
        <v>0</v>
      </c>
      <c r="W312" s="20">
        <f t="shared" si="42"/>
        <v>130508.38</v>
      </c>
    </row>
    <row r="313" spans="1:23" s="16" customFormat="1" ht="35.25" customHeight="1" x14ac:dyDescent="0.5">
      <c r="A313" s="56" t="s">
        <v>1385</v>
      </c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</row>
    <row r="314" spans="1:23" s="16" customFormat="1" ht="35.25" customHeight="1" x14ac:dyDescent="0.5">
      <c r="A314" s="4">
        <v>258</v>
      </c>
      <c r="B314" s="5" t="s">
        <v>257</v>
      </c>
      <c r="C314" s="2">
        <v>43443</v>
      </c>
      <c r="D314" s="1">
        <f>E314+W314</f>
        <v>5735122.1500000004</v>
      </c>
      <c r="E314" s="1">
        <f>SUM(F314:V314)</f>
        <v>5665948.4100000001</v>
      </c>
      <c r="F314" s="1">
        <v>0</v>
      </c>
      <c r="G314" s="1">
        <v>1131244.8899999999</v>
      </c>
      <c r="H314" s="1">
        <v>0</v>
      </c>
      <c r="I314" s="1">
        <v>163884.29999999999</v>
      </c>
      <c r="J314" s="1">
        <v>0</v>
      </c>
      <c r="K314" s="1">
        <v>130161.65</v>
      </c>
      <c r="L314" s="1">
        <v>0</v>
      </c>
      <c r="M314" s="1">
        <v>0</v>
      </c>
      <c r="N314" s="1">
        <v>1539404.42</v>
      </c>
      <c r="O314" s="1">
        <v>381240.76</v>
      </c>
      <c r="P314" s="1">
        <v>2233302.0699999998</v>
      </c>
      <c r="Q314" s="1">
        <v>0</v>
      </c>
      <c r="R314" s="1">
        <v>0</v>
      </c>
      <c r="S314" s="1">
        <v>0</v>
      </c>
      <c r="T314" s="1">
        <v>86710.32</v>
      </c>
      <c r="U314" s="1">
        <v>0</v>
      </c>
      <c r="V314" s="1">
        <v>0</v>
      </c>
      <c r="W314" s="1">
        <v>69173.740000000005</v>
      </c>
    </row>
    <row r="315" spans="1:23" s="16" customFormat="1" ht="35.25" customHeight="1" x14ac:dyDescent="0.5">
      <c r="A315" s="51" t="s">
        <v>291</v>
      </c>
      <c r="B315" s="54"/>
      <c r="C315" s="19"/>
      <c r="D315" s="20">
        <f t="shared" ref="D315:W315" si="43">SUM(D314)</f>
        <v>5735122.1500000004</v>
      </c>
      <c r="E315" s="20">
        <f t="shared" si="43"/>
        <v>5665948.4100000001</v>
      </c>
      <c r="F315" s="20">
        <f t="shared" si="43"/>
        <v>0</v>
      </c>
      <c r="G315" s="20">
        <f t="shared" si="43"/>
        <v>1131244.8899999999</v>
      </c>
      <c r="H315" s="20">
        <f t="shared" si="43"/>
        <v>0</v>
      </c>
      <c r="I315" s="20">
        <f t="shared" si="43"/>
        <v>163884.29999999999</v>
      </c>
      <c r="J315" s="20">
        <f t="shared" si="43"/>
        <v>0</v>
      </c>
      <c r="K315" s="20">
        <f t="shared" si="43"/>
        <v>130161.65</v>
      </c>
      <c r="L315" s="20">
        <f>SUM(L314)</f>
        <v>0</v>
      </c>
      <c r="M315" s="20">
        <f t="shared" si="43"/>
        <v>0</v>
      </c>
      <c r="N315" s="20">
        <f t="shared" si="43"/>
        <v>1539404.42</v>
      </c>
      <c r="O315" s="20">
        <f t="shared" si="43"/>
        <v>381240.76</v>
      </c>
      <c r="P315" s="20">
        <f t="shared" si="43"/>
        <v>2233302.0699999998</v>
      </c>
      <c r="Q315" s="20">
        <f t="shared" si="43"/>
        <v>0</v>
      </c>
      <c r="R315" s="20">
        <f t="shared" si="43"/>
        <v>0</v>
      </c>
      <c r="S315" s="20">
        <f t="shared" si="43"/>
        <v>0</v>
      </c>
      <c r="T315" s="20">
        <f t="shared" si="43"/>
        <v>86710.32</v>
      </c>
      <c r="U315" s="20">
        <f t="shared" si="43"/>
        <v>0</v>
      </c>
      <c r="V315" s="20">
        <f t="shared" si="43"/>
        <v>0</v>
      </c>
      <c r="W315" s="20">
        <f t="shared" si="43"/>
        <v>69173.740000000005</v>
      </c>
    </row>
    <row r="316" spans="1:23" s="16" customFormat="1" ht="35.25" customHeight="1" x14ac:dyDescent="0.5">
      <c r="A316" s="51" t="s">
        <v>300</v>
      </c>
      <c r="B316" s="54"/>
      <c r="C316" s="19"/>
      <c r="D316" s="20">
        <f t="shared" ref="D316:W316" si="44">D315+D312</f>
        <v>16216961.689999999</v>
      </c>
      <c r="E316" s="20">
        <f t="shared" si="44"/>
        <v>16017279.57</v>
      </c>
      <c r="F316" s="20">
        <f t="shared" si="44"/>
        <v>1170654.3999999999</v>
      </c>
      <c r="G316" s="20">
        <f t="shared" si="44"/>
        <v>2073577.5999999999</v>
      </c>
      <c r="H316" s="20">
        <f t="shared" si="44"/>
        <v>0</v>
      </c>
      <c r="I316" s="20">
        <f t="shared" si="44"/>
        <v>374635.3</v>
      </c>
      <c r="J316" s="20">
        <f t="shared" si="44"/>
        <v>185940.58000000002</v>
      </c>
      <c r="K316" s="20">
        <f t="shared" si="44"/>
        <v>414531</v>
      </c>
      <c r="L316" s="20">
        <f t="shared" si="44"/>
        <v>0</v>
      </c>
      <c r="M316" s="20">
        <f t="shared" si="44"/>
        <v>0</v>
      </c>
      <c r="N316" s="20">
        <f t="shared" si="44"/>
        <v>4056430.08</v>
      </c>
      <c r="O316" s="20">
        <f t="shared" si="44"/>
        <v>1576203.51</v>
      </c>
      <c r="P316" s="20">
        <f t="shared" si="44"/>
        <v>5927791.5</v>
      </c>
      <c r="Q316" s="20">
        <f t="shared" si="44"/>
        <v>0</v>
      </c>
      <c r="R316" s="20">
        <f t="shared" si="44"/>
        <v>0</v>
      </c>
      <c r="S316" s="20">
        <f t="shared" si="44"/>
        <v>0</v>
      </c>
      <c r="T316" s="20">
        <f t="shared" si="44"/>
        <v>237515.6</v>
      </c>
      <c r="U316" s="20">
        <f t="shared" si="44"/>
        <v>0</v>
      </c>
      <c r="V316" s="20">
        <f t="shared" si="44"/>
        <v>0</v>
      </c>
      <c r="W316" s="20">
        <f t="shared" si="44"/>
        <v>199682.12</v>
      </c>
    </row>
    <row r="317" spans="1:23" s="16" customFormat="1" ht="35.25" customHeight="1" x14ac:dyDescent="0.5">
      <c r="A317" s="56" t="s">
        <v>1386</v>
      </c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</row>
    <row r="318" spans="1:23" s="16" customFormat="1" ht="35.25" customHeight="1" x14ac:dyDescent="0.5">
      <c r="A318" s="56" t="s">
        <v>1387</v>
      </c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</row>
    <row r="319" spans="1:23" s="16" customFormat="1" ht="35.25" customHeight="1" x14ac:dyDescent="0.5">
      <c r="A319" s="24">
        <v>259</v>
      </c>
      <c r="B319" s="5" t="s">
        <v>258</v>
      </c>
      <c r="C319" s="2">
        <v>43591</v>
      </c>
      <c r="D319" s="1">
        <f>E319+W319</f>
        <v>9151335.4399999995</v>
      </c>
      <c r="E319" s="1">
        <f>SUM(F319:V319)</f>
        <v>9036702.959999999</v>
      </c>
      <c r="F319" s="1">
        <v>0</v>
      </c>
      <c r="G319" s="1">
        <v>1244120.3400000001</v>
      </c>
      <c r="H319" s="1">
        <v>0</v>
      </c>
      <c r="I319" s="1">
        <v>177884.09</v>
      </c>
      <c r="J319" s="1">
        <v>369882.28</v>
      </c>
      <c r="K319" s="1">
        <v>175103.23</v>
      </c>
      <c r="L319" s="1">
        <v>0</v>
      </c>
      <c r="M319" s="1">
        <v>0</v>
      </c>
      <c r="N319" s="1">
        <v>2275071.52</v>
      </c>
      <c r="O319" s="1">
        <v>889612.23</v>
      </c>
      <c r="P319" s="1">
        <v>3810277.62</v>
      </c>
      <c r="Q319" s="1">
        <v>0</v>
      </c>
      <c r="R319" s="1">
        <v>0</v>
      </c>
      <c r="S319" s="1">
        <v>0</v>
      </c>
      <c r="T319" s="1">
        <v>94751.65</v>
      </c>
      <c r="U319" s="1">
        <v>0</v>
      </c>
      <c r="V319" s="1">
        <v>0</v>
      </c>
      <c r="W319" s="1">
        <v>114632.48</v>
      </c>
    </row>
    <row r="320" spans="1:23" s="16" customFormat="1" ht="35.25" customHeight="1" x14ac:dyDescent="0.5">
      <c r="A320" s="24">
        <f>A319+1</f>
        <v>260</v>
      </c>
      <c r="B320" s="5" t="s">
        <v>259</v>
      </c>
      <c r="C320" s="2">
        <v>43596</v>
      </c>
      <c r="D320" s="1">
        <f>E320+W320</f>
        <v>8475313.75</v>
      </c>
      <c r="E320" s="1">
        <f>SUM(F320:V320)</f>
        <v>8365588.0200000005</v>
      </c>
      <c r="F320" s="1">
        <v>0</v>
      </c>
      <c r="G320" s="1">
        <v>1225347.97</v>
      </c>
      <c r="H320" s="1">
        <v>0</v>
      </c>
      <c r="I320" s="1">
        <v>174044.81</v>
      </c>
      <c r="J320" s="1">
        <v>339054.83</v>
      </c>
      <c r="K320" s="1">
        <v>0</v>
      </c>
      <c r="L320" s="1">
        <v>0</v>
      </c>
      <c r="M320" s="1">
        <v>0</v>
      </c>
      <c r="N320" s="1">
        <v>2320010.7599999998</v>
      </c>
      <c r="O320" s="1">
        <v>512395.07</v>
      </c>
      <c r="P320" s="1">
        <v>3699970.19</v>
      </c>
      <c r="Q320" s="1">
        <v>0</v>
      </c>
      <c r="R320" s="1">
        <v>0</v>
      </c>
      <c r="S320" s="1">
        <v>0</v>
      </c>
      <c r="T320" s="1">
        <v>94764.39</v>
      </c>
      <c r="U320" s="1">
        <v>0</v>
      </c>
      <c r="V320" s="1">
        <v>0</v>
      </c>
      <c r="W320" s="1">
        <v>109725.73000000001</v>
      </c>
    </row>
    <row r="321" spans="1:23" s="16" customFormat="1" ht="35.25" customHeight="1" x14ac:dyDescent="0.5">
      <c r="A321" s="24">
        <f>A320+1</f>
        <v>261</v>
      </c>
      <c r="B321" s="5" t="s">
        <v>1770</v>
      </c>
      <c r="C321" s="2">
        <v>43614</v>
      </c>
      <c r="D321" s="1">
        <f>E321+W321</f>
        <v>6933444.2799999993</v>
      </c>
      <c r="E321" s="1">
        <f>SUM(F321:V321)</f>
        <v>6843995.8999999994</v>
      </c>
      <c r="F321" s="1">
        <v>0</v>
      </c>
      <c r="G321" s="1">
        <v>1335999.6499999999</v>
      </c>
      <c r="H321" s="1">
        <v>0</v>
      </c>
      <c r="I321" s="1">
        <v>178671.99000000002</v>
      </c>
      <c r="J321" s="1">
        <v>369008.64000000001</v>
      </c>
      <c r="K321" s="1">
        <v>0</v>
      </c>
      <c r="L321" s="1">
        <v>0</v>
      </c>
      <c r="M321" s="1">
        <v>0</v>
      </c>
      <c r="N321" s="1">
        <v>2245037.7999999998</v>
      </c>
      <c r="O321" s="1">
        <v>1175609.68</v>
      </c>
      <c r="P321" s="1">
        <v>1444905.87</v>
      </c>
      <c r="Q321" s="1">
        <v>0</v>
      </c>
      <c r="R321" s="1">
        <v>0</v>
      </c>
      <c r="S321" s="1">
        <v>0</v>
      </c>
      <c r="T321" s="1">
        <v>94762.27</v>
      </c>
      <c r="U321" s="1">
        <v>0</v>
      </c>
      <c r="V321" s="1">
        <v>0</v>
      </c>
      <c r="W321" s="1">
        <v>89448.38</v>
      </c>
    </row>
    <row r="322" spans="1:23" s="16" customFormat="1" ht="35.25" customHeight="1" x14ac:dyDescent="0.5">
      <c r="A322" s="51" t="s">
        <v>291</v>
      </c>
      <c r="B322" s="54"/>
      <c r="C322" s="19"/>
      <c r="D322" s="20">
        <f>SUM(D319:D321)</f>
        <v>24560093.469999999</v>
      </c>
      <c r="E322" s="20">
        <f t="shared" ref="E322:W322" si="45">SUM(E319:E321)</f>
        <v>24246286.879999999</v>
      </c>
      <c r="F322" s="20">
        <f t="shared" si="45"/>
        <v>0</v>
      </c>
      <c r="G322" s="20">
        <f t="shared" si="45"/>
        <v>3805467.96</v>
      </c>
      <c r="H322" s="20">
        <f t="shared" si="45"/>
        <v>0</v>
      </c>
      <c r="I322" s="20">
        <f t="shared" si="45"/>
        <v>530600.89</v>
      </c>
      <c r="J322" s="20">
        <f t="shared" si="45"/>
        <v>1077945.75</v>
      </c>
      <c r="K322" s="20">
        <f t="shared" si="45"/>
        <v>175103.23</v>
      </c>
      <c r="L322" s="20">
        <f t="shared" si="45"/>
        <v>0</v>
      </c>
      <c r="M322" s="20">
        <f t="shared" si="45"/>
        <v>0</v>
      </c>
      <c r="N322" s="20">
        <f t="shared" si="45"/>
        <v>6840120.0799999991</v>
      </c>
      <c r="O322" s="20">
        <f t="shared" si="45"/>
        <v>2577616.98</v>
      </c>
      <c r="P322" s="20">
        <f t="shared" si="45"/>
        <v>8955153.6799999997</v>
      </c>
      <c r="Q322" s="20">
        <f t="shared" si="45"/>
        <v>0</v>
      </c>
      <c r="R322" s="20">
        <f t="shared" si="45"/>
        <v>0</v>
      </c>
      <c r="S322" s="20">
        <f t="shared" si="45"/>
        <v>0</v>
      </c>
      <c r="T322" s="20">
        <f t="shared" si="45"/>
        <v>284278.31</v>
      </c>
      <c r="U322" s="20">
        <f t="shared" si="45"/>
        <v>0</v>
      </c>
      <c r="V322" s="20">
        <f t="shared" si="45"/>
        <v>0</v>
      </c>
      <c r="W322" s="20">
        <f t="shared" si="45"/>
        <v>313806.59000000003</v>
      </c>
    </row>
    <row r="323" spans="1:23" s="16" customFormat="1" ht="35.25" customHeight="1" x14ac:dyDescent="0.5">
      <c r="A323" s="56" t="s">
        <v>1388</v>
      </c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</row>
    <row r="324" spans="1:23" s="16" customFormat="1" ht="35.25" customHeight="1" x14ac:dyDescent="0.5">
      <c r="A324" s="4">
        <v>262</v>
      </c>
      <c r="B324" s="5" t="s">
        <v>260</v>
      </c>
      <c r="C324" s="2">
        <v>43702</v>
      </c>
      <c r="D324" s="1">
        <f>E324+W324</f>
        <v>5399196.4699999988</v>
      </c>
      <c r="E324" s="1">
        <f>SUM(F324:V324)</f>
        <v>5333984.8299999991</v>
      </c>
      <c r="F324" s="1">
        <v>463703.42</v>
      </c>
      <c r="G324" s="1">
        <v>1215749.8</v>
      </c>
      <c r="H324" s="1">
        <v>0</v>
      </c>
      <c r="I324" s="1">
        <v>103853.42</v>
      </c>
      <c r="J324" s="1">
        <v>85701.63</v>
      </c>
      <c r="K324" s="1">
        <v>177654.65</v>
      </c>
      <c r="L324" s="1">
        <v>0</v>
      </c>
      <c r="M324" s="1">
        <v>0</v>
      </c>
      <c r="N324" s="1">
        <v>1298120.5900000001</v>
      </c>
      <c r="O324" s="1">
        <v>622357.31000000006</v>
      </c>
      <c r="P324" s="1">
        <v>1269970.49</v>
      </c>
      <c r="Q324" s="1">
        <v>0</v>
      </c>
      <c r="R324" s="1">
        <v>0</v>
      </c>
      <c r="S324" s="1">
        <v>0</v>
      </c>
      <c r="T324" s="1">
        <v>96873.51999999999</v>
      </c>
      <c r="U324" s="1">
        <v>0</v>
      </c>
      <c r="V324" s="1">
        <v>0</v>
      </c>
      <c r="W324" s="1">
        <v>65211.64</v>
      </c>
    </row>
    <row r="325" spans="1:23" s="16" customFormat="1" ht="35.25" customHeight="1" x14ac:dyDescent="0.5">
      <c r="A325" s="4">
        <v>263</v>
      </c>
      <c r="B325" s="5" t="s">
        <v>261</v>
      </c>
      <c r="C325" s="2">
        <v>43694</v>
      </c>
      <c r="D325" s="1">
        <f>E325+W325</f>
        <v>6974646.1200000001</v>
      </c>
      <c r="E325" s="1">
        <f>SUM(F325:V325)</f>
        <v>6887040.6699999999</v>
      </c>
      <c r="F325" s="1">
        <v>953150.9</v>
      </c>
      <c r="G325" s="1">
        <v>1020456.1499999999</v>
      </c>
      <c r="H325" s="1">
        <v>0</v>
      </c>
      <c r="I325" s="1">
        <v>160811.78999999998</v>
      </c>
      <c r="J325" s="1">
        <v>0</v>
      </c>
      <c r="K325" s="1">
        <v>234560.42</v>
      </c>
      <c r="L325" s="1">
        <v>0</v>
      </c>
      <c r="M325" s="1">
        <v>0</v>
      </c>
      <c r="N325" s="1">
        <v>2050194.78</v>
      </c>
      <c r="O325" s="1">
        <v>794399.85</v>
      </c>
      <c r="P325" s="1">
        <v>1574572.27</v>
      </c>
      <c r="Q325" s="1">
        <v>0</v>
      </c>
      <c r="R325" s="1">
        <v>0</v>
      </c>
      <c r="S325" s="1">
        <v>0</v>
      </c>
      <c r="T325" s="1">
        <v>98894.51</v>
      </c>
      <c r="U325" s="1">
        <v>0</v>
      </c>
      <c r="V325" s="1">
        <v>0</v>
      </c>
      <c r="W325" s="1">
        <v>87605.45</v>
      </c>
    </row>
    <row r="326" spans="1:23" s="16" customFormat="1" ht="56.25" customHeight="1" x14ac:dyDescent="0.5">
      <c r="A326" s="51" t="s">
        <v>291</v>
      </c>
      <c r="B326" s="54"/>
      <c r="C326" s="19"/>
      <c r="D326" s="20">
        <f>SUM(D324:D325)</f>
        <v>12373842.59</v>
      </c>
      <c r="E326" s="20">
        <f t="shared" ref="E326:W326" si="46">SUM(E324:E325)</f>
        <v>12221025.5</v>
      </c>
      <c r="F326" s="20">
        <f t="shared" si="46"/>
        <v>1416854.32</v>
      </c>
      <c r="G326" s="20">
        <f t="shared" si="46"/>
        <v>2236205.9500000002</v>
      </c>
      <c r="H326" s="20">
        <f t="shared" si="46"/>
        <v>0</v>
      </c>
      <c r="I326" s="20">
        <f t="shared" si="46"/>
        <v>264665.20999999996</v>
      </c>
      <c r="J326" s="20">
        <f t="shared" si="46"/>
        <v>85701.63</v>
      </c>
      <c r="K326" s="20">
        <f t="shared" si="46"/>
        <v>412215.07</v>
      </c>
      <c r="L326" s="20">
        <f t="shared" si="46"/>
        <v>0</v>
      </c>
      <c r="M326" s="20">
        <f t="shared" si="46"/>
        <v>0</v>
      </c>
      <c r="N326" s="20">
        <f t="shared" si="46"/>
        <v>3348315.37</v>
      </c>
      <c r="O326" s="20">
        <f t="shared" si="46"/>
        <v>1416757.1600000001</v>
      </c>
      <c r="P326" s="20">
        <f t="shared" si="46"/>
        <v>2844542.76</v>
      </c>
      <c r="Q326" s="20">
        <f t="shared" si="46"/>
        <v>0</v>
      </c>
      <c r="R326" s="20">
        <f t="shared" si="46"/>
        <v>0</v>
      </c>
      <c r="S326" s="20">
        <f t="shared" si="46"/>
        <v>0</v>
      </c>
      <c r="T326" s="20">
        <f t="shared" si="46"/>
        <v>195768.02999999997</v>
      </c>
      <c r="U326" s="20">
        <f t="shared" si="46"/>
        <v>0</v>
      </c>
      <c r="V326" s="20">
        <f t="shared" si="46"/>
        <v>0</v>
      </c>
      <c r="W326" s="20">
        <f t="shared" si="46"/>
        <v>152817.09</v>
      </c>
    </row>
    <row r="327" spans="1:23" s="16" customFormat="1" ht="35.25" customHeight="1" x14ac:dyDescent="0.5">
      <c r="A327" s="51" t="s">
        <v>300</v>
      </c>
      <c r="B327" s="54"/>
      <c r="C327" s="19"/>
      <c r="D327" s="20">
        <f t="shared" ref="D327:W327" si="47">D326+D322</f>
        <v>36933936.060000002</v>
      </c>
      <c r="E327" s="20">
        <f t="shared" si="47"/>
        <v>36467312.379999995</v>
      </c>
      <c r="F327" s="20">
        <f t="shared" si="47"/>
        <v>1416854.32</v>
      </c>
      <c r="G327" s="20">
        <f t="shared" si="47"/>
        <v>6041673.9100000001</v>
      </c>
      <c r="H327" s="20">
        <f t="shared" si="47"/>
        <v>0</v>
      </c>
      <c r="I327" s="20">
        <f t="shared" si="47"/>
        <v>795266.1</v>
      </c>
      <c r="J327" s="20">
        <f t="shared" si="47"/>
        <v>1163647.3799999999</v>
      </c>
      <c r="K327" s="20">
        <f t="shared" si="47"/>
        <v>587318.30000000005</v>
      </c>
      <c r="L327" s="20">
        <f t="shared" si="47"/>
        <v>0</v>
      </c>
      <c r="M327" s="20">
        <f t="shared" si="47"/>
        <v>0</v>
      </c>
      <c r="N327" s="20">
        <f t="shared" si="47"/>
        <v>10188435.449999999</v>
      </c>
      <c r="O327" s="20">
        <f t="shared" si="47"/>
        <v>3994374.14</v>
      </c>
      <c r="P327" s="20">
        <f t="shared" si="47"/>
        <v>11799696.439999999</v>
      </c>
      <c r="Q327" s="20">
        <f t="shared" si="47"/>
        <v>0</v>
      </c>
      <c r="R327" s="20">
        <f t="shared" si="47"/>
        <v>0</v>
      </c>
      <c r="S327" s="20">
        <f t="shared" si="47"/>
        <v>0</v>
      </c>
      <c r="T327" s="20">
        <f t="shared" si="47"/>
        <v>480046.33999999997</v>
      </c>
      <c r="U327" s="20">
        <f t="shared" si="47"/>
        <v>0</v>
      </c>
      <c r="V327" s="20">
        <f t="shared" si="47"/>
        <v>0</v>
      </c>
      <c r="W327" s="20">
        <f t="shared" si="47"/>
        <v>466623.68000000005</v>
      </c>
    </row>
    <row r="328" spans="1:23" s="16" customFormat="1" ht="35.25" customHeight="1" x14ac:dyDescent="0.5">
      <c r="A328" s="56" t="s">
        <v>1333</v>
      </c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</row>
    <row r="329" spans="1:23" s="16" customFormat="1" ht="35.25" customHeight="1" x14ac:dyDescent="0.5">
      <c r="A329" s="56" t="s">
        <v>1408</v>
      </c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</row>
    <row r="330" spans="1:23" s="16" customFormat="1" ht="35.25" customHeight="1" x14ac:dyDescent="0.5">
      <c r="A330" s="4">
        <v>264</v>
      </c>
      <c r="B330" s="5" t="s">
        <v>262</v>
      </c>
      <c r="C330" s="2">
        <v>43995</v>
      </c>
      <c r="D330" s="1">
        <f>E330+W330</f>
        <v>8045998.2200000007</v>
      </c>
      <c r="E330" s="1">
        <f>SUM(F330:V330)</f>
        <v>7949371.0300000003</v>
      </c>
      <c r="F330" s="1">
        <v>1158959.42</v>
      </c>
      <c r="G330" s="1">
        <v>0</v>
      </c>
      <c r="H330" s="1">
        <v>0</v>
      </c>
      <c r="I330" s="1">
        <v>0</v>
      </c>
      <c r="J330" s="1">
        <v>0</v>
      </c>
      <c r="K330" s="1">
        <v>269404.09999999998</v>
      </c>
      <c r="L330" s="1">
        <v>0</v>
      </c>
      <c r="M330" s="1">
        <v>0</v>
      </c>
      <c r="N330" s="1">
        <v>1689578.07</v>
      </c>
      <c r="O330" s="1">
        <v>769477.23</v>
      </c>
      <c r="P330" s="1">
        <v>4025874.59</v>
      </c>
      <c r="Q330" s="1">
        <v>0</v>
      </c>
      <c r="R330" s="1">
        <v>0</v>
      </c>
      <c r="S330" s="1">
        <v>0</v>
      </c>
      <c r="T330" s="1">
        <v>36077.620000000003</v>
      </c>
      <c r="U330" s="1">
        <v>0</v>
      </c>
      <c r="V330" s="1">
        <v>0</v>
      </c>
      <c r="W330" s="1">
        <v>96627.19</v>
      </c>
    </row>
    <row r="331" spans="1:23" s="16" customFormat="1" ht="35.25" customHeight="1" x14ac:dyDescent="0.5">
      <c r="A331" s="4">
        <v>265</v>
      </c>
      <c r="B331" s="5" t="s">
        <v>263</v>
      </c>
      <c r="C331" s="2">
        <v>44006</v>
      </c>
      <c r="D331" s="1">
        <f>E331+W331</f>
        <v>6689348.5300000003</v>
      </c>
      <c r="E331" s="1">
        <f>SUM(F331:V331)</f>
        <v>6610136.5300000003</v>
      </c>
      <c r="F331" s="1">
        <v>1158959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893212.42</v>
      </c>
      <c r="P331" s="1">
        <v>4521835.87</v>
      </c>
      <c r="Q331" s="1">
        <v>0</v>
      </c>
      <c r="R331" s="1">
        <v>0</v>
      </c>
      <c r="S331" s="1">
        <v>0</v>
      </c>
      <c r="T331" s="1">
        <v>36129.24</v>
      </c>
      <c r="U331" s="1">
        <v>0</v>
      </c>
      <c r="V331" s="1">
        <v>0</v>
      </c>
      <c r="W331" s="1">
        <v>79212</v>
      </c>
    </row>
    <row r="332" spans="1:23" s="16" customFormat="1" ht="45" customHeight="1" x14ac:dyDescent="0.5">
      <c r="A332" s="51" t="s">
        <v>291</v>
      </c>
      <c r="B332" s="54"/>
      <c r="C332" s="19"/>
      <c r="D332" s="20">
        <f t="shared" ref="D332:W332" si="48">SUM(D330:D331)</f>
        <v>14735346.75</v>
      </c>
      <c r="E332" s="20">
        <f t="shared" si="48"/>
        <v>14559507.560000001</v>
      </c>
      <c r="F332" s="20">
        <f t="shared" si="48"/>
        <v>2317918.42</v>
      </c>
      <c r="G332" s="20">
        <f t="shared" si="48"/>
        <v>0</v>
      </c>
      <c r="H332" s="20">
        <f t="shared" si="48"/>
        <v>0</v>
      </c>
      <c r="I332" s="20">
        <f t="shared" si="48"/>
        <v>0</v>
      </c>
      <c r="J332" s="20">
        <f t="shared" si="48"/>
        <v>0</v>
      </c>
      <c r="K332" s="20">
        <f t="shared" si="48"/>
        <v>269404.09999999998</v>
      </c>
      <c r="L332" s="20">
        <f t="shared" si="48"/>
        <v>0</v>
      </c>
      <c r="M332" s="20">
        <f t="shared" si="48"/>
        <v>0</v>
      </c>
      <c r="N332" s="20">
        <f t="shared" si="48"/>
        <v>1689578.07</v>
      </c>
      <c r="O332" s="20">
        <f t="shared" si="48"/>
        <v>1662689.65</v>
      </c>
      <c r="P332" s="20">
        <f t="shared" si="48"/>
        <v>8547710.4600000009</v>
      </c>
      <c r="Q332" s="20">
        <f t="shared" si="48"/>
        <v>0</v>
      </c>
      <c r="R332" s="20">
        <f t="shared" si="48"/>
        <v>0</v>
      </c>
      <c r="S332" s="20">
        <f t="shared" si="48"/>
        <v>0</v>
      </c>
      <c r="T332" s="20">
        <f t="shared" si="48"/>
        <v>72206.86</v>
      </c>
      <c r="U332" s="20">
        <f t="shared" si="48"/>
        <v>0</v>
      </c>
      <c r="V332" s="20">
        <f t="shared" si="48"/>
        <v>0</v>
      </c>
      <c r="W332" s="20">
        <f t="shared" si="48"/>
        <v>175839.19</v>
      </c>
    </row>
    <row r="333" spans="1:23" s="16" customFormat="1" ht="35.25" customHeight="1" x14ac:dyDescent="0.5">
      <c r="A333" s="51" t="s">
        <v>300</v>
      </c>
      <c r="B333" s="54"/>
      <c r="C333" s="19"/>
      <c r="D333" s="20">
        <f t="shared" ref="D333:W333" si="49">D332</f>
        <v>14735346.75</v>
      </c>
      <c r="E333" s="20">
        <f t="shared" si="49"/>
        <v>14559507.560000001</v>
      </c>
      <c r="F333" s="20">
        <f t="shared" si="49"/>
        <v>2317918.42</v>
      </c>
      <c r="G333" s="20">
        <f t="shared" si="49"/>
        <v>0</v>
      </c>
      <c r="H333" s="20">
        <f t="shared" si="49"/>
        <v>0</v>
      </c>
      <c r="I333" s="20">
        <f t="shared" si="49"/>
        <v>0</v>
      </c>
      <c r="J333" s="20">
        <f t="shared" si="49"/>
        <v>0</v>
      </c>
      <c r="K333" s="20">
        <f t="shared" si="49"/>
        <v>269404.09999999998</v>
      </c>
      <c r="L333" s="20">
        <f t="shared" si="49"/>
        <v>0</v>
      </c>
      <c r="M333" s="20">
        <f t="shared" si="49"/>
        <v>0</v>
      </c>
      <c r="N333" s="20">
        <f t="shared" si="49"/>
        <v>1689578.07</v>
      </c>
      <c r="O333" s="20">
        <f t="shared" si="49"/>
        <v>1662689.65</v>
      </c>
      <c r="P333" s="20">
        <f t="shared" si="49"/>
        <v>8547710.4600000009</v>
      </c>
      <c r="Q333" s="20">
        <f t="shared" si="49"/>
        <v>0</v>
      </c>
      <c r="R333" s="20">
        <f t="shared" si="49"/>
        <v>0</v>
      </c>
      <c r="S333" s="20">
        <f t="shared" si="49"/>
        <v>0</v>
      </c>
      <c r="T333" s="20">
        <f t="shared" si="49"/>
        <v>72206.86</v>
      </c>
      <c r="U333" s="20">
        <f t="shared" si="49"/>
        <v>0</v>
      </c>
      <c r="V333" s="20">
        <f t="shared" si="49"/>
        <v>0</v>
      </c>
      <c r="W333" s="20">
        <f t="shared" si="49"/>
        <v>175839.19</v>
      </c>
    </row>
    <row r="334" spans="1:23" s="16" customFormat="1" ht="35.25" customHeight="1" x14ac:dyDescent="0.5">
      <c r="A334" s="56" t="s">
        <v>1334</v>
      </c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</row>
    <row r="335" spans="1:23" s="16" customFormat="1" ht="35.25" customHeight="1" x14ac:dyDescent="0.5">
      <c r="A335" s="56" t="s">
        <v>1389</v>
      </c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</row>
    <row r="336" spans="1:23" s="16" customFormat="1" ht="35.25" customHeight="1" x14ac:dyDescent="0.5">
      <c r="A336" s="4">
        <v>266</v>
      </c>
      <c r="B336" s="5" t="s">
        <v>266</v>
      </c>
      <c r="C336" s="2">
        <v>44504</v>
      </c>
      <c r="D336" s="1">
        <f>E336+W336</f>
        <v>8039151.8799999999</v>
      </c>
      <c r="E336" s="1">
        <f>SUM(F336:V336)</f>
        <v>7919713.4799999995</v>
      </c>
      <c r="F336" s="1">
        <v>897061.3</v>
      </c>
      <c r="G336" s="1">
        <v>1409293.83</v>
      </c>
      <c r="H336" s="1">
        <v>0</v>
      </c>
      <c r="I336" s="1">
        <v>147016.45000000001</v>
      </c>
      <c r="J336" s="1">
        <v>148300.84</v>
      </c>
      <c r="K336" s="1">
        <v>0</v>
      </c>
      <c r="L336" s="1">
        <v>0</v>
      </c>
      <c r="M336" s="1">
        <v>0</v>
      </c>
      <c r="N336" s="1">
        <v>2120867.67</v>
      </c>
      <c r="O336" s="1">
        <v>484119.96</v>
      </c>
      <c r="P336" s="1">
        <v>2594483.42</v>
      </c>
      <c r="Q336" s="1">
        <v>0</v>
      </c>
      <c r="R336" s="1">
        <v>0</v>
      </c>
      <c r="S336" s="1">
        <v>0</v>
      </c>
      <c r="T336" s="1">
        <v>118570.01</v>
      </c>
      <c r="U336" s="1">
        <v>0</v>
      </c>
      <c r="V336" s="1">
        <v>0</v>
      </c>
      <c r="W336" s="1">
        <v>119438.39999999999</v>
      </c>
    </row>
    <row r="337" spans="1:23" s="16" customFormat="1" ht="35.25" customHeight="1" x14ac:dyDescent="0.5">
      <c r="A337" s="4">
        <v>267</v>
      </c>
      <c r="B337" s="5" t="s">
        <v>267</v>
      </c>
      <c r="C337" s="2">
        <v>44505</v>
      </c>
      <c r="D337" s="1">
        <f>E337+W337</f>
        <v>10276960.720000001</v>
      </c>
      <c r="E337" s="1">
        <f>SUM(F337:V337)</f>
        <v>10118759.48</v>
      </c>
      <c r="F337" s="1">
        <v>1131954.25</v>
      </c>
      <c r="G337" s="1">
        <v>1723700.54</v>
      </c>
      <c r="H337" s="1">
        <v>0</v>
      </c>
      <c r="I337" s="1">
        <v>162960.41999999998</v>
      </c>
      <c r="J337" s="1">
        <v>162326.43</v>
      </c>
      <c r="K337" s="1">
        <v>0</v>
      </c>
      <c r="L337" s="1">
        <v>0</v>
      </c>
      <c r="M337" s="1">
        <v>0</v>
      </c>
      <c r="N337" s="1">
        <v>2792429</v>
      </c>
      <c r="O337" s="1">
        <v>750590.47</v>
      </c>
      <c r="P337" s="1">
        <v>3276228.36</v>
      </c>
      <c r="Q337" s="1">
        <v>0</v>
      </c>
      <c r="R337" s="1">
        <v>0</v>
      </c>
      <c r="S337" s="1">
        <v>0</v>
      </c>
      <c r="T337" s="1">
        <v>118570.01</v>
      </c>
      <c r="U337" s="1">
        <v>0</v>
      </c>
      <c r="V337" s="1">
        <v>0</v>
      </c>
      <c r="W337" s="1">
        <v>158201.24</v>
      </c>
    </row>
    <row r="338" spans="1:23" s="16" customFormat="1" ht="46.5" customHeight="1" x14ac:dyDescent="0.5">
      <c r="A338" s="51" t="s">
        <v>291</v>
      </c>
      <c r="B338" s="54"/>
      <c r="C338" s="19"/>
      <c r="D338" s="20">
        <f>SUM(D336:D337)</f>
        <v>18316112.600000001</v>
      </c>
      <c r="E338" s="20">
        <f t="shared" ref="E338:W338" si="50">SUM(E336:E337)</f>
        <v>18038472.960000001</v>
      </c>
      <c r="F338" s="20">
        <f t="shared" si="50"/>
        <v>2029015.55</v>
      </c>
      <c r="G338" s="20">
        <f t="shared" si="50"/>
        <v>3132994.37</v>
      </c>
      <c r="H338" s="20">
        <f t="shared" si="50"/>
        <v>0</v>
      </c>
      <c r="I338" s="20">
        <f t="shared" si="50"/>
        <v>309976.87</v>
      </c>
      <c r="J338" s="20">
        <f t="shared" si="50"/>
        <v>310627.27</v>
      </c>
      <c r="K338" s="20">
        <f t="shared" si="50"/>
        <v>0</v>
      </c>
      <c r="L338" s="20">
        <f t="shared" si="50"/>
        <v>0</v>
      </c>
      <c r="M338" s="20">
        <f t="shared" si="50"/>
        <v>0</v>
      </c>
      <c r="N338" s="20">
        <f t="shared" si="50"/>
        <v>4913296.67</v>
      </c>
      <c r="O338" s="20">
        <f t="shared" si="50"/>
        <v>1234710.43</v>
      </c>
      <c r="P338" s="20">
        <f t="shared" si="50"/>
        <v>5870711.7799999993</v>
      </c>
      <c r="Q338" s="20">
        <f t="shared" si="50"/>
        <v>0</v>
      </c>
      <c r="R338" s="20">
        <f t="shared" si="50"/>
        <v>0</v>
      </c>
      <c r="S338" s="20">
        <f t="shared" si="50"/>
        <v>0</v>
      </c>
      <c r="T338" s="20">
        <f t="shared" si="50"/>
        <v>237140.02</v>
      </c>
      <c r="U338" s="20">
        <f t="shared" si="50"/>
        <v>0</v>
      </c>
      <c r="V338" s="20">
        <f t="shared" si="50"/>
        <v>0</v>
      </c>
      <c r="W338" s="20">
        <f t="shared" si="50"/>
        <v>277639.64</v>
      </c>
    </row>
    <row r="339" spans="1:23" s="16" customFormat="1" ht="35.25" customHeight="1" x14ac:dyDescent="0.5">
      <c r="A339" s="51" t="s">
        <v>300</v>
      </c>
      <c r="B339" s="54"/>
      <c r="C339" s="19"/>
      <c r="D339" s="20">
        <f>D338</f>
        <v>18316112.600000001</v>
      </c>
      <c r="E339" s="20">
        <f t="shared" ref="E339:W339" si="51">E338</f>
        <v>18038472.960000001</v>
      </c>
      <c r="F339" s="20">
        <f t="shared" si="51"/>
        <v>2029015.55</v>
      </c>
      <c r="G339" s="20">
        <f t="shared" si="51"/>
        <v>3132994.37</v>
      </c>
      <c r="H339" s="20">
        <f t="shared" si="51"/>
        <v>0</v>
      </c>
      <c r="I339" s="20">
        <f t="shared" si="51"/>
        <v>309976.87</v>
      </c>
      <c r="J339" s="20">
        <f t="shared" si="51"/>
        <v>310627.27</v>
      </c>
      <c r="K339" s="20">
        <f t="shared" si="51"/>
        <v>0</v>
      </c>
      <c r="L339" s="20">
        <f t="shared" si="51"/>
        <v>0</v>
      </c>
      <c r="M339" s="20">
        <f t="shared" si="51"/>
        <v>0</v>
      </c>
      <c r="N339" s="20">
        <f t="shared" si="51"/>
        <v>4913296.67</v>
      </c>
      <c r="O339" s="20">
        <f t="shared" si="51"/>
        <v>1234710.43</v>
      </c>
      <c r="P339" s="20">
        <f t="shared" si="51"/>
        <v>5870711.7799999993</v>
      </c>
      <c r="Q339" s="20">
        <f t="shared" si="51"/>
        <v>0</v>
      </c>
      <c r="R339" s="20">
        <f t="shared" si="51"/>
        <v>0</v>
      </c>
      <c r="S339" s="20">
        <f t="shared" si="51"/>
        <v>0</v>
      </c>
      <c r="T339" s="20">
        <f t="shared" si="51"/>
        <v>237140.02</v>
      </c>
      <c r="U339" s="20">
        <f t="shared" si="51"/>
        <v>0</v>
      </c>
      <c r="V339" s="20">
        <f t="shared" si="51"/>
        <v>0</v>
      </c>
      <c r="W339" s="20">
        <f t="shared" si="51"/>
        <v>277639.64</v>
      </c>
    </row>
    <row r="340" spans="1:23" s="16" customFormat="1" ht="35.25" customHeight="1" x14ac:dyDescent="0.5">
      <c r="A340" s="56" t="s">
        <v>1390</v>
      </c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</row>
    <row r="341" spans="1:23" s="16" customFormat="1" ht="35.25" customHeight="1" x14ac:dyDescent="0.5">
      <c r="A341" s="56" t="s">
        <v>1391</v>
      </c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</row>
    <row r="342" spans="1:23" s="16" customFormat="1" ht="35.25" customHeight="1" x14ac:dyDescent="0.5">
      <c r="A342" s="4">
        <v>268</v>
      </c>
      <c r="B342" s="5" t="s">
        <v>269</v>
      </c>
      <c r="C342" s="2">
        <v>44702</v>
      </c>
      <c r="D342" s="1">
        <f>E342+W342</f>
        <v>6188399.7999999998</v>
      </c>
      <c r="E342" s="1">
        <f>SUM(F342:V342)</f>
        <v>6107599.6699999999</v>
      </c>
      <c r="F342" s="1">
        <v>0</v>
      </c>
      <c r="G342" s="1">
        <v>1463540.43</v>
      </c>
      <c r="H342" s="1">
        <v>0</v>
      </c>
      <c r="I342" s="1">
        <v>178520.17</v>
      </c>
      <c r="J342" s="1">
        <v>155589.97</v>
      </c>
      <c r="K342" s="1">
        <v>84455.5</v>
      </c>
      <c r="L342" s="1">
        <v>0</v>
      </c>
      <c r="M342" s="1">
        <v>0</v>
      </c>
      <c r="N342" s="1">
        <v>0</v>
      </c>
      <c r="O342" s="1">
        <v>693921</v>
      </c>
      <c r="P342" s="1">
        <v>3452192.87</v>
      </c>
      <c r="Q342" s="1">
        <v>0</v>
      </c>
      <c r="R342" s="1">
        <v>0</v>
      </c>
      <c r="S342" s="1">
        <v>0</v>
      </c>
      <c r="T342" s="1">
        <v>79379.73</v>
      </c>
      <c r="U342" s="1">
        <v>0</v>
      </c>
      <c r="V342" s="1">
        <v>0</v>
      </c>
      <c r="W342" s="1">
        <v>80800.13</v>
      </c>
    </row>
    <row r="343" spans="1:23" s="16" customFormat="1" ht="35.25" customHeight="1" x14ac:dyDescent="0.5">
      <c r="A343" s="51" t="s">
        <v>291</v>
      </c>
      <c r="B343" s="54"/>
      <c r="C343" s="19"/>
      <c r="D343" s="20">
        <f t="shared" ref="D343:W343" si="52">SUM(D342)</f>
        <v>6188399.7999999998</v>
      </c>
      <c r="E343" s="20">
        <f t="shared" si="52"/>
        <v>6107599.6699999999</v>
      </c>
      <c r="F343" s="20">
        <f t="shared" si="52"/>
        <v>0</v>
      </c>
      <c r="G343" s="20">
        <f t="shared" si="52"/>
        <v>1463540.43</v>
      </c>
      <c r="H343" s="20">
        <f t="shared" si="52"/>
        <v>0</v>
      </c>
      <c r="I343" s="20">
        <f t="shared" si="52"/>
        <v>178520.17</v>
      </c>
      <c r="J343" s="20">
        <f t="shared" si="52"/>
        <v>155589.97</v>
      </c>
      <c r="K343" s="20">
        <f t="shared" si="52"/>
        <v>84455.5</v>
      </c>
      <c r="L343" s="20">
        <f>SUM(L342)</f>
        <v>0</v>
      </c>
      <c r="M343" s="20">
        <f t="shared" si="52"/>
        <v>0</v>
      </c>
      <c r="N343" s="20">
        <f t="shared" si="52"/>
        <v>0</v>
      </c>
      <c r="O343" s="20">
        <f t="shared" si="52"/>
        <v>693921</v>
      </c>
      <c r="P343" s="20">
        <f t="shared" si="52"/>
        <v>3452192.87</v>
      </c>
      <c r="Q343" s="20">
        <f t="shared" si="52"/>
        <v>0</v>
      </c>
      <c r="R343" s="20">
        <f t="shared" si="52"/>
        <v>0</v>
      </c>
      <c r="S343" s="20">
        <f t="shared" si="52"/>
        <v>0</v>
      </c>
      <c r="T343" s="20">
        <f t="shared" si="52"/>
        <v>79379.73</v>
      </c>
      <c r="U343" s="20">
        <f t="shared" si="52"/>
        <v>0</v>
      </c>
      <c r="V343" s="20">
        <f t="shared" si="52"/>
        <v>0</v>
      </c>
      <c r="W343" s="20">
        <f t="shared" si="52"/>
        <v>80800.13</v>
      </c>
    </row>
    <row r="344" spans="1:23" s="16" customFormat="1" ht="35.25" customHeight="1" x14ac:dyDescent="0.5">
      <c r="A344" s="51" t="s">
        <v>300</v>
      </c>
      <c r="B344" s="54"/>
      <c r="C344" s="19"/>
      <c r="D344" s="20">
        <f t="shared" ref="D344:W344" si="53">D343</f>
        <v>6188399.7999999998</v>
      </c>
      <c r="E344" s="20">
        <f t="shared" si="53"/>
        <v>6107599.6699999999</v>
      </c>
      <c r="F344" s="20">
        <f t="shared" si="53"/>
        <v>0</v>
      </c>
      <c r="G344" s="20">
        <f t="shared" si="53"/>
        <v>1463540.43</v>
      </c>
      <c r="H344" s="20">
        <f t="shared" si="53"/>
        <v>0</v>
      </c>
      <c r="I344" s="20">
        <f t="shared" si="53"/>
        <v>178520.17</v>
      </c>
      <c r="J344" s="20">
        <f t="shared" si="53"/>
        <v>155589.97</v>
      </c>
      <c r="K344" s="20">
        <f t="shared" si="53"/>
        <v>84455.5</v>
      </c>
      <c r="L344" s="20">
        <f t="shared" si="53"/>
        <v>0</v>
      </c>
      <c r="M344" s="20">
        <f t="shared" si="53"/>
        <v>0</v>
      </c>
      <c r="N344" s="20">
        <f t="shared" si="53"/>
        <v>0</v>
      </c>
      <c r="O344" s="20">
        <f t="shared" si="53"/>
        <v>693921</v>
      </c>
      <c r="P344" s="20">
        <f t="shared" si="53"/>
        <v>3452192.87</v>
      </c>
      <c r="Q344" s="20">
        <f t="shared" si="53"/>
        <v>0</v>
      </c>
      <c r="R344" s="20">
        <f t="shared" si="53"/>
        <v>0</v>
      </c>
      <c r="S344" s="20">
        <f t="shared" si="53"/>
        <v>0</v>
      </c>
      <c r="T344" s="20">
        <f t="shared" si="53"/>
        <v>79379.73</v>
      </c>
      <c r="U344" s="20">
        <f t="shared" si="53"/>
        <v>0</v>
      </c>
      <c r="V344" s="20">
        <f t="shared" si="53"/>
        <v>0</v>
      </c>
      <c r="W344" s="20">
        <f t="shared" si="53"/>
        <v>80800.13</v>
      </c>
    </row>
    <row r="345" spans="1:23" s="16" customFormat="1" ht="35.25" customHeight="1" x14ac:dyDescent="0.5">
      <c r="A345" s="56" t="s">
        <v>1392</v>
      </c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</row>
    <row r="346" spans="1:23" s="16" customFormat="1" ht="35.25" customHeight="1" x14ac:dyDescent="0.5">
      <c r="A346" s="56" t="s">
        <v>1393</v>
      </c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</row>
    <row r="347" spans="1:23" s="16" customFormat="1" ht="35.25" customHeight="1" x14ac:dyDescent="0.5">
      <c r="A347" s="4">
        <v>269</v>
      </c>
      <c r="B347" s="2" t="s">
        <v>270</v>
      </c>
      <c r="C347" s="2">
        <v>44957</v>
      </c>
      <c r="D347" s="1">
        <f t="shared" ref="D347:D352" si="54">E347+W347</f>
        <v>3975664.43</v>
      </c>
      <c r="E347" s="1">
        <f t="shared" ref="E347:E352" si="55">SUM(F347:V347)</f>
        <v>3922526.39</v>
      </c>
      <c r="F347" s="1">
        <v>101622.24</v>
      </c>
      <c r="G347" s="1">
        <v>545800.63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289920.52</v>
      </c>
      <c r="O347" s="1">
        <v>611472.79</v>
      </c>
      <c r="P347" s="1">
        <v>2317978.0099999998</v>
      </c>
      <c r="Q347" s="1">
        <v>0</v>
      </c>
      <c r="R347" s="1">
        <v>0</v>
      </c>
      <c r="S347" s="1">
        <v>0</v>
      </c>
      <c r="T347" s="1">
        <v>55732.2</v>
      </c>
      <c r="U347" s="1">
        <v>0</v>
      </c>
      <c r="V347" s="1">
        <v>0</v>
      </c>
      <c r="W347" s="1">
        <v>53138.04</v>
      </c>
    </row>
    <row r="348" spans="1:23" s="16" customFormat="1" ht="35.25" customHeight="1" x14ac:dyDescent="0.5">
      <c r="A348" s="4">
        <f>A347+1</f>
        <v>270</v>
      </c>
      <c r="B348" s="5" t="s">
        <v>271</v>
      </c>
      <c r="C348" s="2">
        <v>44958</v>
      </c>
      <c r="D348" s="1">
        <f t="shared" si="54"/>
        <v>5609523.7000000002</v>
      </c>
      <c r="E348" s="1">
        <f t="shared" si="55"/>
        <v>5536555.0499999998</v>
      </c>
      <c r="F348" s="1">
        <v>719676.51</v>
      </c>
      <c r="G348" s="1">
        <v>516810.26</v>
      </c>
      <c r="H348" s="1">
        <v>0</v>
      </c>
      <c r="I348" s="1">
        <v>0</v>
      </c>
      <c r="J348" s="1">
        <v>0</v>
      </c>
      <c r="K348" s="1">
        <v>264187.46999999997</v>
      </c>
      <c r="L348" s="1">
        <v>0</v>
      </c>
      <c r="M348" s="1">
        <v>0</v>
      </c>
      <c r="N348" s="1">
        <v>1586417.65</v>
      </c>
      <c r="O348" s="1">
        <v>341511.11</v>
      </c>
      <c r="P348" s="1">
        <v>2026594.81</v>
      </c>
      <c r="Q348" s="1">
        <v>0</v>
      </c>
      <c r="R348" s="1">
        <v>0</v>
      </c>
      <c r="S348" s="1">
        <v>0</v>
      </c>
      <c r="T348" s="1">
        <v>81357.240000000005</v>
      </c>
      <c r="U348" s="1">
        <v>0</v>
      </c>
      <c r="V348" s="1">
        <v>0</v>
      </c>
      <c r="W348" s="1">
        <v>72968.649999999994</v>
      </c>
    </row>
    <row r="349" spans="1:23" s="16" customFormat="1" ht="35.25" customHeight="1" x14ac:dyDescent="0.5">
      <c r="A349" s="4">
        <f>A348+1</f>
        <v>271</v>
      </c>
      <c r="B349" s="5" t="s">
        <v>272</v>
      </c>
      <c r="C349" s="2">
        <v>44959</v>
      </c>
      <c r="D349" s="1">
        <f t="shared" si="54"/>
        <v>4843334.9700000007</v>
      </c>
      <c r="E349" s="1">
        <f t="shared" si="55"/>
        <v>4783563.0100000007</v>
      </c>
      <c r="F349" s="1">
        <v>60099.3</v>
      </c>
      <c r="G349" s="1">
        <v>584918.23</v>
      </c>
      <c r="H349" s="1">
        <v>0</v>
      </c>
      <c r="I349" s="1">
        <v>0</v>
      </c>
      <c r="J349" s="1">
        <v>0</v>
      </c>
      <c r="K349" s="1">
        <v>235805.26</v>
      </c>
      <c r="L349" s="1">
        <v>0</v>
      </c>
      <c r="M349" s="1">
        <v>0</v>
      </c>
      <c r="N349" s="1">
        <v>1646394</v>
      </c>
      <c r="O349" s="1">
        <v>247130.65</v>
      </c>
      <c r="P349" s="1">
        <v>1953485.46</v>
      </c>
      <c r="Q349" s="1">
        <v>0</v>
      </c>
      <c r="R349" s="1">
        <v>0</v>
      </c>
      <c r="S349" s="1">
        <v>0</v>
      </c>
      <c r="T349" s="1">
        <v>55730.11</v>
      </c>
      <c r="U349" s="1">
        <v>0</v>
      </c>
      <c r="V349" s="1">
        <v>0</v>
      </c>
      <c r="W349" s="1">
        <v>59771.96</v>
      </c>
    </row>
    <row r="350" spans="1:23" s="16" customFormat="1" ht="35.25" customHeight="1" x14ac:dyDescent="0.5">
      <c r="A350" s="4">
        <f>A349+1</f>
        <v>272</v>
      </c>
      <c r="B350" s="5" t="s">
        <v>273</v>
      </c>
      <c r="C350" s="2">
        <v>45001</v>
      </c>
      <c r="D350" s="1">
        <f t="shared" si="54"/>
        <v>5084771.08</v>
      </c>
      <c r="E350" s="1">
        <f t="shared" si="55"/>
        <v>5022248.49</v>
      </c>
      <c r="F350" s="1">
        <v>162253.44</v>
      </c>
      <c r="G350" s="1">
        <v>506220.1</v>
      </c>
      <c r="H350" s="1">
        <v>0</v>
      </c>
      <c r="I350" s="1">
        <v>0</v>
      </c>
      <c r="J350" s="1">
        <v>0</v>
      </c>
      <c r="K350" s="1">
        <v>270476.46999999997</v>
      </c>
      <c r="L350" s="1">
        <v>0</v>
      </c>
      <c r="M350" s="1">
        <v>0</v>
      </c>
      <c r="N350" s="1">
        <v>1595201.5</v>
      </c>
      <c r="O350" s="1">
        <v>326382.49</v>
      </c>
      <c r="P350" s="1">
        <v>2105980.21</v>
      </c>
      <c r="Q350" s="1">
        <v>0</v>
      </c>
      <c r="R350" s="1">
        <v>0</v>
      </c>
      <c r="S350" s="1">
        <v>0</v>
      </c>
      <c r="T350" s="1">
        <v>55734.28</v>
      </c>
      <c r="U350" s="1">
        <v>0</v>
      </c>
      <c r="V350" s="1">
        <v>0</v>
      </c>
      <c r="W350" s="1">
        <v>62522.590000000004</v>
      </c>
    </row>
    <row r="351" spans="1:23" s="16" customFormat="1" ht="35.25" customHeight="1" x14ac:dyDescent="0.5">
      <c r="A351" s="4">
        <f>A350+1</f>
        <v>273</v>
      </c>
      <c r="B351" s="2" t="s">
        <v>274</v>
      </c>
      <c r="C351" s="2">
        <v>45002</v>
      </c>
      <c r="D351" s="1">
        <f t="shared" si="54"/>
        <v>5398834.6100000003</v>
      </c>
      <c r="E351" s="1">
        <f t="shared" si="55"/>
        <v>5332881.46</v>
      </c>
      <c r="F351" s="1">
        <v>105758.72</v>
      </c>
      <c r="G351" s="1">
        <v>539387.15</v>
      </c>
      <c r="H351" s="1">
        <v>0</v>
      </c>
      <c r="I351" s="1">
        <v>99463.53</v>
      </c>
      <c r="J351" s="1">
        <v>268606.63</v>
      </c>
      <c r="K351" s="1">
        <v>262146.46000000002</v>
      </c>
      <c r="L351" s="1">
        <v>0</v>
      </c>
      <c r="M351" s="1">
        <v>0</v>
      </c>
      <c r="N351" s="1">
        <v>1586011.78</v>
      </c>
      <c r="O351" s="1">
        <v>351966.41</v>
      </c>
      <c r="P351" s="1">
        <v>2063812.75</v>
      </c>
      <c r="Q351" s="1">
        <v>0</v>
      </c>
      <c r="R351" s="1">
        <v>0</v>
      </c>
      <c r="S351" s="1">
        <v>0</v>
      </c>
      <c r="T351" s="1">
        <v>55728.03</v>
      </c>
      <c r="U351" s="1">
        <v>0</v>
      </c>
      <c r="V351" s="1">
        <v>0</v>
      </c>
      <c r="W351" s="1">
        <v>65953.149999999994</v>
      </c>
    </row>
    <row r="352" spans="1:23" s="16" customFormat="1" ht="35.25" customHeight="1" x14ac:dyDescent="0.5">
      <c r="A352" s="4">
        <f>A351+1</f>
        <v>274</v>
      </c>
      <c r="B352" s="2" t="s">
        <v>275</v>
      </c>
      <c r="C352" s="2">
        <v>45004</v>
      </c>
      <c r="D352" s="1">
        <f t="shared" si="54"/>
        <v>5333905.53</v>
      </c>
      <c r="E352" s="1">
        <f t="shared" si="55"/>
        <v>5263106.53</v>
      </c>
      <c r="F352" s="1">
        <v>47816.2</v>
      </c>
      <c r="G352" s="1">
        <v>1482960.88</v>
      </c>
      <c r="H352" s="1">
        <v>0</v>
      </c>
      <c r="I352" s="1">
        <v>0</v>
      </c>
      <c r="J352" s="1">
        <v>0</v>
      </c>
      <c r="K352" s="1">
        <v>265106.84000000003</v>
      </c>
      <c r="L352" s="1">
        <v>0</v>
      </c>
      <c r="M352" s="1">
        <v>0</v>
      </c>
      <c r="N352" s="1">
        <v>1563093.86</v>
      </c>
      <c r="O352" s="1">
        <v>235683.37</v>
      </c>
      <c r="P352" s="1">
        <v>1612717.35</v>
      </c>
      <c r="Q352" s="1">
        <v>0</v>
      </c>
      <c r="R352" s="1">
        <v>0</v>
      </c>
      <c r="S352" s="1">
        <v>0</v>
      </c>
      <c r="T352" s="1">
        <v>55728.03</v>
      </c>
      <c r="U352" s="1">
        <v>0</v>
      </c>
      <c r="V352" s="1">
        <v>0</v>
      </c>
      <c r="W352" s="1">
        <v>70799</v>
      </c>
    </row>
    <row r="353" spans="1:23" s="16" customFormat="1" ht="35.25" customHeight="1" x14ac:dyDescent="0.5">
      <c r="A353" s="51" t="s">
        <v>291</v>
      </c>
      <c r="B353" s="54"/>
      <c r="C353" s="19"/>
      <c r="D353" s="20">
        <f>SUM(D347:D352)</f>
        <v>30246034.32</v>
      </c>
      <c r="E353" s="20">
        <f t="shared" ref="E353:W353" si="56">SUM(E347:E352)</f>
        <v>29860880.93</v>
      </c>
      <c r="F353" s="20">
        <f t="shared" si="56"/>
        <v>1197226.4099999999</v>
      </c>
      <c r="G353" s="20">
        <f t="shared" si="56"/>
        <v>4176097.25</v>
      </c>
      <c r="H353" s="20">
        <f t="shared" si="56"/>
        <v>0</v>
      </c>
      <c r="I353" s="20">
        <f t="shared" si="56"/>
        <v>99463.53</v>
      </c>
      <c r="J353" s="20">
        <f t="shared" si="56"/>
        <v>268606.63</v>
      </c>
      <c r="K353" s="20">
        <f t="shared" si="56"/>
        <v>1297722.5</v>
      </c>
      <c r="L353" s="20">
        <f t="shared" si="56"/>
        <v>0</v>
      </c>
      <c r="M353" s="20">
        <f t="shared" si="56"/>
        <v>0</v>
      </c>
      <c r="N353" s="20">
        <f t="shared" si="56"/>
        <v>8267039.3100000005</v>
      </c>
      <c r="O353" s="20">
        <f t="shared" si="56"/>
        <v>2114146.8199999998</v>
      </c>
      <c r="P353" s="20">
        <f t="shared" si="56"/>
        <v>12080568.59</v>
      </c>
      <c r="Q353" s="20">
        <f t="shared" si="56"/>
        <v>0</v>
      </c>
      <c r="R353" s="20">
        <f t="shared" si="56"/>
        <v>0</v>
      </c>
      <c r="S353" s="20">
        <f t="shared" si="56"/>
        <v>0</v>
      </c>
      <c r="T353" s="20">
        <f t="shared" si="56"/>
        <v>360009.89</v>
      </c>
      <c r="U353" s="20">
        <f t="shared" si="56"/>
        <v>0</v>
      </c>
      <c r="V353" s="20">
        <f t="shared" si="56"/>
        <v>0</v>
      </c>
      <c r="W353" s="20">
        <f t="shared" si="56"/>
        <v>385153.39</v>
      </c>
    </row>
    <row r="354" spans="1:23" s="16" customFormat="1" ht="54" customHeight="1" x14ac:dyDescent="0.5">
      <c r="A354" s="51" t="s">
        <v>300</v>
      </c>
      <c r="B354" s="54"/>
      <c r="C354" s="19"/>
      <c r="D354" s="20">
        <f t="shared" ref="D354:W354" si="57">D353</f>
        <v>30246034.32</v>
      </c>
      <c r="E354" s="20">
        <f t="shared" si="57"/>
        <v>29860880.93</v>
      </c>
      <c r="F354" s="20">
        <f t="shared" si="57"/>
        <v>1197226.4099999999</v>
      </c>
      <c r="G354" s="20">
        <f t="shared" si="57"/>
        <v>4176097.25</v>
      </c>
      <c r="H354" s="20">
        <f t="shared" si="57"/>
        <v>0</v>
      </c>
      <c r="I354" s="20">
        <f t="shared" si="57"/>
        <v>99463.53</v>
      </c>
      <c r="J354" s="20">
        <f t="shared" si="57"/>
        <v>268606.63</v>
      </c>
      <c r="K354" s="20">
        <f t="shared" si="57"/>
        <v>1297722.5</v>
      </c>
      <c r="L354" s="20">
        <f t="shared" si="57"/>
        <v>0</v>
      </c>
      <c r="M354" s="20">
        <f t="shared" si="57"/>
        <v>0</v>
      </c>
      <c r="N354" s="20">
        <f t="shared" si="57"/>
        <v>8267039.3100000005</v>
      </c>
      <c r="O354" s="20">
        <f t="shared" si="57"/>
        <v>2114146.8199999998</v>
      </c>
      <c r="P354" s="20">
        <f t="shared" si="57"/>
        <v>12080568.59</v>
      </c>
      <c r="Q354" s="20">
        <f t="shared" si="57"/>
        <v>0</v>
      </c>
      <c r="R354" s="20">
        <f t="shared" si="57"/>
        <v>0</v>
      </c>
      <c r="S354" s="20">
        <f t="shared" si="57"/>
        <v>0</v>
      </c>
      <c r="T354" s="20">
        <f t="shared" si="57"/>
        <v>360009.89</v>
      </c>
      <c r="U354" s="20">
        <f t="shared" si="57"/>
        <v>0</v>
      </c>
      <c r="V354" s="20">
        <f t="shared" si="57"/>
        <v>0</v>
      </c>
      <c r="W354" s="20">
        <f t="shared" si="57"/>
        <v>385153.39</v>
      </c>
    </row>
    <row r="355" spans="1:23" s="16" customFormat="1" ht="54" customHeight="1" x14ac:dyDescent="0.5">
      <c r="A355" s="55" t="s">
        <v>301</v>
      </c>
      <c r="B355" s="55"/>
      <c r="C355" s="11"/>
      <c r="D355" s="20">
        <f t="shared" ref="D355:W355" si="58">D47+D78+D216+D223+D229+D233+D251+D259+D263+D269+D274+D288+D293+D298+D307+D316+D327+D333+D339+D344+D354</f>
        <v>1032032624.9300001</v>
      </c>
      <c r="E355" s="20">
        <f t="shared" si="58"/>
        <v>1019446420.8999997</v>
      </c>
      <c r="F355" s="20">
        <f t="shared" si="58"/>
        <v>79577636.319999993</v>
      </c>
      <c r="G355" s="20">
        <f t="shared" si="58"/>
        <v>137199993.69</v>
      </c>
      <c r="H355" s="20">
        <f t="shared" si="58"/>
        <v>646459.17000000004</v>
      </c>
      <c r="I355" s="20">
        <f t="shared" si="58"/>
        <v>17597571.900000002</v>
      </c>
      <c r="J355" s="20">
        <f t="shared" si="58"/>
        <v>23344018.399999995</v>
      </c>
      <c r="K355" s="20">
        <f t="shared" si="58"/>
        <v>29046049.649999995</v>
      </c>
      <c r="L355" s="20">
        <f t="shared" si="58"/>
        <v>0</v>
      </c>
      <c r="M355" s="20">
        <f t="shared" si="58"/>
        <v>128910035.00999999</v>
      </c>
      <c r="N355" s="20">
        <f t="shared" si="58"/>
        <v>170793362.25999999</v>
      </c>
      <c r="O355" s="20">
        <f t="shared" si="58"/>
        <v>67559053.499999985</v>
      </c>
      <c r="P355" s="20">
        <f t="shared" si="58"/>
        <v>327532532.85999995</v>
      </c>
      <c r="Q355" s="20">
        <f t="shared" si="58"/>
        <v>1925454.24</v>
      </c>
      <c r="R355" s="20">
        <f t="shared" si="58"/>
        <v>0</v>
      </c>
      <c r="S355" s="20">
        <f t="shared" si="58"/>
        <v>3218484.7199999997</v>
      </c>
      <c r="T355" s="20">
        <f t="shared" si="58"/>
        <v>27451486.449999992</v>
      </c>
      <c r="U355" s="20">
        <f t="shared" si="58"/>
        <v>1884802.2900000003</v>
      </c>
      <c r="V355" s="20">
        <f t="shared" si="58"/>
        <v>2759480.4400000004</v>
      </c>
      <c r="W355" s="20">
        <f t="shared" si="58"/>
        <v>12586204.029999999</v>
      </c>
    </row>
    <row r="356" spans="1:23" s="16" customFormat="1" ht="35.25" customHeight="1" x14ac:dyDescent="0.5">
      <c r="A356" s="51" t="s">
        <v>1463</v>
      </c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3"/>
    </row>
    <row r="357" spans="1:23" s="16" customFormat="1" ht="35.25" customHeight="1" x14ac:dyDescent="0.5">
      <c r="A357" s="56" t="s">
        <v>290</v>
      </c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</row>
    <row r="358" spans="1:23" s="16" customFormat="1" ht="35.25" customHeight="1" x14ac:dyDescent="0.5">
      <c r="A358" s="4">
        <v>1</v>
      </c>
      <c r="B358" s="1" t="s">
        <v>315</v>
      </c>
      <c r="C358" s="2">
        <v>39559</v>
      </c>
      <c r="D358" s="1">
        <f t="shared" ref="D358:D389" si="59">E358+W358</f>
        <v>2245758.2999999998</v>
      </c>
      <c r="E358" s="1">
        <f t="shared" ref="E358:E389" si="60">SUM(F358:V358)</f>
        <v>2211408.2999999998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2164050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47358.3</v>
      </c>
      <c r="U358" s="1">
        <v>0</v>
      </c>
      <c r="V358" s="1">
        <v>0</v>
      </c>
      <c r="W358" s="1">
        <v>34350</v>
      </c>
    </row>
    <row r="359" spans="1:23" s="16" customFormat="1" ht="35.25" customHeight="1" x14ac:dyDescent="0.5">
      <c r="A359" s="4">
        <f t="shared" ref="A359:A422" si="61">A358+1</f>
        <v>2</v>
      </c>
      <c r="B359" s="1" t="s">
        <v>1426</v>
      </c>
      <c r="C359" s="2">
        <v>39561</v>
      </c>
      <c r="D359" s="1">
        <f t="shared" si="59"/>
        <v>4498741.38</v>
      </c>
      <c r="E359" s="1">
        <f t="shared" si="60"/>
        <v>4436591.28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4143340.04</v>
      </c>
      <c r="Q359" s="1">
        <v>0</v>
      </c>
      <c r="R359" s="1">
        <v>0</v>
      </c>
      <c r="S359" s="1">
        <v>0</v>
      </c>
      <c r="T359" s="1">
        <v>293251.24</v>
      </c>
      <c r="U359" s="1">
        <v>0</v>
      </c>
      <c r="V359" s="1">
        <v>0</v>
      </c>
      <c r="W359" s="1">
        <v>62150.1</v>
      </c>
    </row>
    <row r="360" spans="1:23" s="16" customFormat="1" ht="35.25" customHeight="1" x14ac:dyDescent="0.5">
      <c r="A360" s="4">
        <f t="shared" si="61"/>
        <v>3</v>
      </c>
      <c r="B360" s="2" t="s">
        <v>282</v>
      </c>
      <c r="C360" s="2">
        <v>39571</v>
      </c>
      <c r="D360" s="1">
        <f t="shared" si="59"/>
        <v>7981428.2199999997</v>
      </c>
      <c r="E360" s="1">
        <f t="shared" si="60"/>
        <v>7690231.7799999993</v>
      </c>
      <c r="F360" s="1">
        <v>0</v>
      </c>
      <c r="G360" s="1">
        <v>0</v>
      </c>
      <c r="H360" s="1">
        <v>0</v>
      </c>
      <c r="I360" s="1">
        <v>69043</v>
      </c>
      <c r="J360" s="1">
        <v>0</v>
      </c>
      <c r="K360" s="1">
        <v>0</v>
      </c>
      <c r="L360" s="1">
        <v>0</v>
      </c>
      <c r="M360" s="1">
        <v>0</v>
      </c>
      <c r="N360" s="1">
        <v>7429059.5999999996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192129.18</v>
      </c>
      <c r="U360" s="1">
        <v>0</v>
      </c>
      <c r="V360" s="1">
        <v>0</v>
      </c>
      <c r="W360" s="1">
        <v>291196.44</v>
      </c>
    </row>
    <row r="361" spans="1:23" s="16" customFormat="1" ht="35.25" customHeight="1" x14ac:dyDescent="0.5">
      <c r="A361" s="4">
        <f t="shared" si="61"/>
        <v>4</v>
      </c>
      <c r="B361" s="1" t="s">
        <v>316</v>
      </c>
      <c r="C361" s="2">
        <v>39572</v>
      </c>
      <c r="D361" s="1">
        <f t="shared" si="59"/>
        <v>13450657.65</v>
      </c>
      <c r="E361" s="1">
        <f t="shared" si="60"/>
        <v>13244557.65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12984300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260257.65</v>
      </c>
      <c r="U361" s="1">
        <v>0</v>
      </c>
      <c r="V361" s="1">
        <v>0</v>
      </c>
      <c r="W361" s="1">
        <v>206100</v>
      </c>
    </row>
    <row r="362" spans="1:23" s="16" customFormat="1" ht="35.25" customHeight="1" x14ac:dyDescent="0.5">
      <c r="A362" s="4">
        <f t="shared" si="61"/>
        <v>5</v>
      </c>
      <c r="B362" s="1" t="s">
        <v>3</v>
      </c>
      <c r="C362" s="2">
        <v>39617</v>
      </c>
      <c r="D362" s="1">
        <f t="shared" si="59"/>
        <v>1683222.21</v>
      </c>
      <c r="E362" s="1">
        <f t="shared" si="60"/>
        <v>1655905.97</v>
      </c>
      <c r="F362" s="1">
        <v>1007972.02</v>
      </c>
      <c r="G362" s="1">
        <v>647933.94999999995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27316.240000000002</v>
      </c>
    </row>
    <row r="363" spans="1:23" s="16" customFormat="1" ht="35.25" customHeight="1" x14ac:dyDescent="0.5">
      <c r="A363" s="4">
        <f t="shared" si="61"/>
        <v>6</v>
      </c>
      <c r="B363" s="1" t="s">
        <v>4</v>
      </c>
      <c r="C363" s="2">
        <v>39619</v>
      </c>
      <c r="D363" s="1">
        <f t="shared" si="59"/>
        <v>1190242.98</v>
      </c>
      <c r="E363" s="1">
        <f t="shared" si="60"/>
        <v>1172653.18</v>
      </c>
      <c r="F363" s="1">
        <v>1172653.18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17589.8</v>
      </c>
    </row>
    <row r="364" spans="1:23" s="16" customFormat="1" ht="35.25" customHeight="1" x14ac:dyDescent="0.5">
      <c r="A364" s="4">
        <f t="shared" si="61"/>
        <v>7</v>
      </c>
      <c r="B364" s="1" t="s">
        <v>321</v>
      </c>
      <c r="C364" s="2">
        <v>39654</v>
      </c>
      <c r="D364" s="1">
        <f t="shared" si="59"/>
        <v>2242904.7599999998</v>
      </c>
      <c r="E364" s="1">
        <f t="shared" si="60"/>
        <v>2208554.7599999998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2164050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44504.76</v>
      </c>
      <c r="U364" s="1">
        <v>0</v>
      </c>
      <c r="V364" s="1">
        <v>0</v>
      </c>
      <c r="W364" s="1">
        <v>34350</v>
      </c>
    </row>
    <row r="365" spans="1:23" s="16" customFormat="1" ht="35.25" customHeight="1" x14ac:dyDescent="0.5">
      <c r="A365" s="4">
        <f t="shared" si="61"/>
        <v>8</v>
      </c>
      <c r="B365" s="1" t="s">
        <v>322</v>
      </c>
      <c r="C365" s="2">
        <v>39659</v>
      </c>
      <c r="D365" s="1">
        <f t="shared" si="59"/>
        <v>6728848.0800000001</v>
      </c>
      <c r="E365" s="1">
        <f t="shared" si="60"/>
        <v>6625798.0800000001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6492150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133648.07999999999</v>
      </c>
      <c r="U365" s="1">
        <v>0</v>
      </c>
      <c r="V365" s="1">
        <v>0</v>
      </c>
      <c r="W365" s="1">
        <v>103050</v>
      </c>
    </row>
    <row r="366" spans="1:23" s="16" customFormat="1" ht="35.25" customHeight="1" x14ac:dyDescent="0.5">
      <c r="A366" s="4">
        <f t="shared" si="61"/>
        <v>9</v>
      </c>
      <c r="B366" s="1" t="s">
        <v>323</v>
      </c>
      <c r="C366" s="2">
        <v>39686</v>
      </c>
      <c r="D366" s="1">
        <f t="shared" si="59"/>
        <v>2246125.17</v>
      </c>
      <c r="E366" s="1">
        <f t="shared" si="60"/>
        <v>2211775.17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2164050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47725.17</v>
      </c>
      <c r="U366" s="1">
        <v>0</v>
      </c>
      <c r="V366" s="1">
        <v>0</v>
      </c>
      <c r="W366" s="1">
        <v>34350</v>
      </c>
    </row>
    <row r="367" spans="1:23" s="16" customFormat="1" ht="35.25" customHeight="1" x14ac:dyDescent="0.5">
      <c r="A367" s="4">
        <f t="shared" si="61"/>
        <v>10</v>
      </c>
      <c r="B367" s="1" t="s">
        <v>324</v>
      </c>
      <c r="C367" s="2">
        <v>39690</v>
      </c>
      <c r="D367" s="1">
        <f t="shared" si="59"/>
        <v>2246541.1</v>
      </c>
      <c r="E367" s="1">
        <f t="shared" si="60"/>
        <v>2212191.1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2164050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48141.1</v>
      </c>
      <c r="U367" s="1">
        <v>0</v>
      </c>
      <c r="V367" s="1">
        <v>0</v>
      </c>
      <c r="W367" s="1">
        <v>34350</v>
      </c>
    </row>
    <row r="368" spans="1:23" s="16" customFormat="1" ht="35.25" customHeight="1" x14ac:dyDescent="0.5">
      <c r="A368" s="4">
        <f t="shared" si="61"/>
        <v>11</v>
      </c>
      <c r="B368" s="1" t="s">
        <v>325</v>
      </c>
      <c r="C368" s="2">
        <v>39692</v>
      </c>
      <c r="D368" s="1">
        <f t="shared" si="59"/>
        <v>4492540.26</v>
      </c>
      <c r="E368" s="1">
        <f t="shared" si="60"/>
        <v>4423840.26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4328100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95740.26</v>
      </c>
      <c r="U368" s="1">
        <v>0</v>
      </c>
      <c r="V368" s="1">
        <v>0</v>
      </c>
      <c r="W368" s="1">
        <v>68700</v>
      </c>
    </row>
    <row r="369" spans="1:23" s="16" customFormat="1" ht="35.25" customHeight="1" x14ac:dyDescent="0.5">
      <c r="A369" s="4">
        <f t="shared" si="61"/>
        <v>12</v>
      </c>
      <c r="B369" s="1" t="s">
        <v>326</v>
      </c>
      <c r="C369" s="2">
        <v>39693</v>
      </c>
      <c r="D369" s="1">
        <f t="shared" si="59"/>
        <v>4491378.32</v>
      </c>
      <c r="E369" s="1">
        <f t="shared" si="60"/>
        <v>4422678.32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4328100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94578.32</v>
      </c>
      <c r="U369" s="1">
        <v>0</v>
      </c>
      <c r="V369" s="1">
        <v>0</v>
      </c>
      <c r="W369" s="1">
        <v>68700</v>
      </c>
    </row>
    <row r="370" spans="1:23" s="16" customFormat="1" ht="35.25" customHeight="1" x14ac:dyDescent="0.5">
      <c r="A370" s="4">
        <f t="shared" si="61"/>
        <v>13</v>
      </c>
      <c r="B370" s="1" t="s">
        <v>327</v>
      </c>
      <c r="C370" s="2">
        <v>39694</v>
      </c>
      <c r="D370" s="1">
        <f t="shared" si="59"/>
        <v>4492299.3899999997</v>
      </c>
      <c r="E370" s="1">
        <f t="shared" si="60"/>
        <v>4423599.3899999997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4328100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95499.39</v>
      </c>
      <c r="U370" s="1">
        <v>0</v>
      </c>
      <c r="V370" s="1">
        <v>0</v>
      </c>
      <c r="W370" s="1">
        <v>68700</v>
      </c>
    </row>
    <row r="371" spans="1:23" s="16" customFormat="1" ht="35.25" customHeight="1" x14ac:dyDescent="0.5">
      <c r="A371" s="4">
        <f t="shared" si="61"/>
        <v>14</v>
      </c>
      <c r="B371" s="1" t="s">
        <v>328</v>
      </c>
      <c r="C371" s="2">
        <v>40901</v>
      </c>
      <c r="D371" s="1">
        <f t="shared" si="59"/>
        <v>2246114.02</v>
      </c>
      <c r="E371" s="1">
        <f t="shared" si="60"/>
        <v>2211764.02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2164050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47714.02</v>
      </c>
      <c r="U371" s="1">
        <v>0</v>
      </c>
      <c r="V371" s="1">
        <v>0</v>
      </c>
      <c r="W371" s="1">
        <v>34350</v>
      </c>
    </row>
    <row r="372" spans="1:23" s="16" customFormat="1" ht="35.25" customHeight="1" x14ac:dyDescent="0.5">
      <c r="A372" s="4">
        <f t="shared" si="61"/>
        <v>15</v>
      </c>
      <c r="B372" s="1" t="s">
        <v>329</v>
      </c>
      <c r="C372" s="2">
        <v>40912</v>
      </c>
      <c r="D372" s="1">
        <f t="shared" si="59"/>
        <v>2246826.56</v>
      </c>
      <c r="E372" s="1">
        <f t="shared" si="60"/>
        <v>2212476.56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2164050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48426.559999999998</v>
      </c>
      <c r="U372" s="1">
        <v>0</v>
      </c>
      <c r="V372" s="1">
        <v>0</v>
      </c>
      <c r="W372" s="1">
        <v>34350</v>
      </c>
    </row>
    <row r="373" spans="1:23" s="16" customFormat="1" ht="35.25" customHeight="1" x14ac:dyDescent="0.5">
      <c r="A373" s="4">
        <f t="shared" si="61"/>
        <v>16</v>
      </c>
      <c r="B373" s="1" t="s">
        <v>330</v>
      </c>
      <c r="C373" s="2">
        <v>40923</v>
      </c>
      <c r="D373" s="1">
        <f t="shared" si="59"/>
        <v>2247335.0499999998</v>
      </c>
      <c r="E373" s="1">
        <f t="shared" si="60"/>
        <v>2212985.0499999998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2164050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48935.05</v>
      </c>
      <c r="U373" s="1">
        <v>0</v>
      </c>
      <c r="V373" s="1">
        <v>0</v>
      </c>
      <c r="W373" s="1">
        <v>34350</v>
      </c>
    </row>
    <row r="374" spans="1:23" s="16" customFormat="1" ht="35.25" customHeight="1" x14ac:dyDescent="0.5">
      <c r="A374" s="4">
        <f t="shared" si="61"/>
        <v>17</v>
      </c>
      <c r="B374" s="1" t="s">
        <v>331</v>
      </c>
      <c r="C374" s="2">
        <v>40934</v>
      </c>
      <c r="D374" s="1">
        <f t="shared" si="59"/>
        <v>2246687.1800000002</v>
      </c>
      <c r="E374" s="1">
        <f t="shared" si="60"/>
        <v>2212337.1800000002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2164050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48287.18</v>
      </c>
      <c r="U374" s="1">
        <v>0</v>
      </c>
      <c r="V374" s="1">
        <v>0</v>
      </c>
      <c r="W374" s="1">
        <v>34350</v>
      </c>
    </row>
    <row r="375" spans="1:23" s="16" customFormat="1" ht="35.25" customHeight="1" x14ac:dyDescent="0.5">
      <c r="A375" s="4">
        <f t="shared" si="61"/>
        <v>18</v>
      </c>
      <c r="B375" s="1" t="s">
        <v>332</v>
      </c>
      <c r="C375" s="2">
        <v>39467</v>
      </c>
      <c r="D375" s="1">
        <f t="shared" si="59"/>
        <v>2472112.4299999997</v>
      </c>
      <c r="E375" s="1">
        <f t="shared" si="60"/>
        <v>2436900.2399999998</v>
      </c>
      <c r="F375" s="1">
        <v>0</v>
      </c>
      <c r="G375" s="1">
        <v>2347479.21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89421.03</v>
      </c>
      <c r="U375" s="1">
        <v>0</v>
      </c>
      <c r="V375" s="1">
        <v>0</v>
      </c>
      <c r="W375" s="1">
        <v>35212.19</v>
      </c>
    </row>
    <row r="376" spans="1:23" s="16" customFormat="1" ht="35.25" customHeight="1" x14ac:dyDescent="0.5">
      <c r="A376" s="4">
        <f t="shared" si="61"/>
        <v>19</v>
      </c>
      <c r="B376" s="1" t="s">
        <v>333</v>
      </c>
      <c r="C376" s="2">
        <v>39479</v>
      </c>
      <c r="D376" s="1">
        <f t="shared" si="59"/>
        <v>2948658.8400000003</v>
      </c>
      <c r="E376" s="1">
        <f t="shared" si="60"/>
        <v>2907386.4000000004</v>
      </c>
      <c r="F376" s="1">
        <v>0</v>
      </c>
      <c r="G376" s="1">
        <v>2477470.4700000002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274025.52</v>
      </c>
      <c r="P376" s="1">
        <v>0</v>
      </c>
      <c r="Q376" s="1">
        <v>0</v>
      </c>
      <c r="R376" s="1">
        <v>0</v>
      </c>
      <c r="S376" s="1">
        <v>0</v>
      </c>
      <c r="T376" s="1">
        <v>94912.75</v>
      </c>
      <c r="U376" s="1">
        <v>60977.66</v>
      </c>
      <c r="V376" s="1">
        <v>0</v>
      </c>
      <c r="W376" s="1">
        <v>41272.44</v>
      </c>
    </row>
    <row r="377" spans="1:23" s="16" customFormat="1" ht="35.25" customHeight="1" x14ac:dyDescent="0.5">
      <c r="A377" s="4">
        <f t="shared" si="61"/>
        <v>20</v>
      </c>
      <c r="B377" s="1" t="s">
        <v>334</v>
      </c>
      <c r="C377" s="2">
        <v>39414</v>
      </c>
      <c r="D377" s="1">
        <f t="shared" si="59"/>
        <v>2016723.0699999998</v>
      </c>
      <c r="E377" s="1">
        <f t="shared" si="60"/>
        <v>1986919.2799999998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1780364.92</v>
      </c>
      <c r="O377" s="1">
        <v>206554.36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29803.79</v>
      </c>
    </row>
    <row r="378" spans="1:23" s="16" customFormat="1" ht="35.25" customHeight="1" x14ac:dyDescent="0.5">
      <c r="A378" s="4">
        <f t="shared" si="61"/>
        <v>21</v>
      </c>
      <c r="B378" s="1" t="s">
        <v>336</v>
      </c>
      <c r="C378" s="2">
        <v>39545</v>
      </c>
      <c r="D378" s="1">
        <f t="shared" si="59"/>
        <v>2277664.41</v>
      </c>
      <c r="E378" s="1">
        <f t="shared" si="60"/>
        <v>2165592.7200000002</v>
      </c>
      <c r="F378" s="1">
        <v>0</v>
      </c>
      <c r="G378" s="1">
        <v>1585656.87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391623.08</v>
      </c>
      <c r="P378" s="1">
        <v>0</v>
      </c>
      <c r="Q378" s="1">
        <v>0</v>
      </c>
      <c r="R378" s="1">
        <v>0</v>
      </c>
      <c r="S378" s="1">
        <v>0</v>
      </c>
      <c r="T378" s="1">
        <v>105668.36</v>
      </c>
      <c r="U378" s="1">
        <v>82644.41</v>
      </c>
      <c r="V378" s="1">
        <v>0</v>
      </c>
      <c r="W378" s="1">
        <v>112071.69</v>
      </c>
    </row>
    <row r="379" spans="1:23" s="16" customFormat="1" ht="35.25" customHeight="1" x14ac:dyDescent="0.5">
      <c r="A379" s="4">
        <f t="shared" si="61"/>
        <v>22</v>
      </c>
      <c r="B379" s="1" t="s">
        <v>337</v>
      </c>
      <c r="C379" s="2">
        <v>39567</v>
      </c>
      <c r="D379" s="1">
        <f t="shared" si="59"/>
        <v>2308590.3699999996</v>
      </c>
      <c r="E379" s="1">
        <f t="shared" si="60"/>
        <v>2196799.9299999997</v>
      </c>
      <c r="F379" s="1">
        <v>0</v>
      </c>
      <c r="G379" s="1">
        <v>1658760.45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432451.72</v>
      </c>
      <c r="P379" s="1">
        <v>0</v>
      </c>
      <c r="Q379" s="1">
        <v>0</v>
      </c>
      <c r="R379" s="1">
        <v>0</v>
      </c>
      <c r="S379" s="1">
        <v>0</v>
      </c>
      <c r="T379" s="1">
        <v>105587.76</v>
      </c>
      <c r="U379" s="1">
        <v>0</v>
      </c>
      <c r="V379" s="1">
        <v>0</v>
      </c>
      <c r="W379" s="1">
        <v>111790.44</v>
      </c>
    </row>
    <row r="380" spans="1:23" s="16" customFormat="1" ht="35.25" customHeight="1" x14ac:dyDescent="0.5">
      <c r="A380" s="4">
        <f t="shared" si="61"/>
        <v>23</v>
      </c>
      <c r="B380" s="1" t="s">
        <v>339</v>
      </c>
      <c r="C380" s="2">
        <v>39965</v>
      </c>
      <c r="D380" s="1">
        <f t="shared" si="59"/>
        <v>3199760.54</v>
      </c>
      <c r="E380" s="1">
        <f t="shared" si="60"/>
        <v>3154963.52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2986468.19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168495.33</v>
      </c>
      <c r="U380" s="1">
        <v>0</v>
      </c>
      <c r="V380" s="1">
        <v>0</v>
      </c>
      <c r="W380" s="1">
        <v>44797.02</v>
      </c>
    </row>
    <row r="381" spans="1:23" s="16" customFormat="1" ht="35.25" customHeight="1" x14ac:dyDescent="0.5">
      <c r="A381" s="4">
        <f t="shared" si="61"/>
        <v>24</v>
      </c>
      <c r="B381" s="1" t="s">
        <v>340</v>
      </c>
      <c r="C381" s="2">
        <v>39976</v>
      </c>
      <c r="D381" s="1">
        <f t="shared" si="59"/>
        <v>3223926.36</v>
      </c>
      <c r="E381" s="1">
        <f t="shared" si="60"/>
        <v>3132247.15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2778817.06</v>
      </c>
      <c r="O381" s="1">
        <v>174656.94</v>
      </c>
      <c r="P381" s="1">
        <v>0</v>
      </c>
      <c r="Q381" s="1">
        <v>0</v>
      </c>
      <c r="R381" s="1">
        <v>0</v>
      </c>
      <c r="S381" s="1">
        <v>0</v>
      </c>
      <c r="T381" s="1">
        <v>178773.15</v>
      </c>
      <c r="U381" s="1">
        <v>0</v>
      </c>
      <c r="V381" s="1">
        <v>0</v>
      </c>
      <c r="W381" s="1">
        <v>91679.21</v>
      </c>
    </row>
    <row r="382" spans="1:23" s="16" customFormat="1" ht="35.25" customHeight="1" x14ac:dyDescent="0.5">
      <c r="A382" s="4">
        <f t="shared" si="61"/>
        <v>25</v>
      </c>
      <c r="B382" s="1" t="s">
        <v>341</v>
      </c>
      <c r="C382" s="2">
        <v>39887</v>
      </c>
      <c r="D382" s="1">
        <f t="shared" si="59"/>
        <v>3413561.52</v>
      </c>
      <c r="E382" s="1">
        <f t="shared" si="60"/>
        <v>3322513.81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2861156.63</v>
      </c>
      <c r="O382" s="1">
        <v>283037.28999999998</v>
      </c>
      <c r="P382" s="1">
        <v>0</v>
      </c>
      <c r="Q382" s="1">
        <v>0</v>
      </c>
      <c r="R382" s="1">
        <v>0</v>
      </c>
      <c r="S382" s="1">
        <v>0</v>
      </c>
      <c r="T382" s="1">
        <v>178319.89</v>
      </c>
      <c r="U382" s="1">
        <v>0</v>
      </c>
      <c r="V382" s="1">
        <v>0</v>
      </c>
      <c r="W382" s="1">
        <v>91047.71</v>
      </c>
    </row>
    <row r="383" spans="1:23" s="16" customFormat="1" ht="35.25" customHeight="1" x14ac:dyDescent="0.5">
      <c r="A383" s="4">
        <f t="shared" si="61"/>
        <v>26</v>
      </c>
      <c r="B383" s="1" t="s">
        <v>342</v>
      </c>
      <c r="C383" s="2">
        <v>39909</v>
      </c>
      <c r="D383" s="1">
        <f t="shared" si="59"/>
        <v>4329850.3600000003</v>
      </c>
      <c r="E383" s="1">
        <f t="shared" si="60"/>
        <v>4204580.08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3821500.19</v>
      </c>
      <c r="O383" s="1">
        <v>180150.7</v>
      </c>
      <c r="P383" s="1">
        <v>0</v>
      </c>
      <c r="Q383" s="1">
        <v>0</v>
      </c>
      <c r="R383" s="1">
        <v>0</v>
      </c>
      <c r="S383" s="1">
        <v>0</v>
      </c>
      <c r="T383" s="1">
        <v>202929.19</v>
      </c>
      <c r="U383" s="1">
        <v>0</v>
      </c>
      <c r="V383" s="1">
        <v>0</v>
      </c>
      <c r="W383" s="1">
        <v>125270.28</v>
      </c>
    </row>
    <row r="384" spans="1:23" s="16" customFormat="1" ht="35.25" customHeight="1" x14ac:dyDescent="0.5">
      <c r="A384" s="4">
        <f t="shared" si="61"/>
        <v>27</v>
      </c>
      <c r="B384" s="1" t="s">
        <v>343</v>
      </c>
      <c r="C384" s="2">
        <v>40021</v>
      </c>
      <c r="D384" s="1">
        <f t="shared" si="59"/>
        <v>2640994.9700000002</v>
      </c>
      <c r="E384" s="1">
        <f t="shared" si="60"/>
        <v>2603142.9900000002</v>
      </c>
      <c r="F384" s="1">
        <v>0</v>
      </c>
      <c r="G384" s="1">
        <v>2250706.54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272761.71000000002</v>
      </c>
      <c r="P384" s="1">
        <v>0</v>
      </c>
      <c r="Q384" s="1">
        <v>0</v>
      </c>
      <c r="R384" s="1">
        <v>0</v>
      </c>
      <c r="S384" s="1">
        <v>0</v>
      </c>
      <c r="T384" s="1">
        <v>79674.740000000005</v>
      </c>
      <c r="U384" s="1">
        <v>0</v>
      </c>
      <c r="V384" s="1">
        <v>0</v>
      </c>
      <c r="W384" s="1">
        <v>37851.980000000003</v>
      </c>
    </row>
    <row r="385" spans="1:23" s="16" customFormat="1" ht="35.25" customHeight="1" x14ac:dyDescent="0.5">
      <c r="A385" s="4">
        <f t="shared" si="61"/>
        <v>28</v>
      </c>
      <c r="B385" s="1" t="s">
        <v>344</v>
      </c>
      <c r="C385" s="2">
        <v>40022</v>
      </c>
      <c r="D385" s="1">
        <f t="shared" si="59"/>
        <v>5811183.1299999999</v>
      </c>
      <c r="E385" s="1">
        <f t="shared" si="60"/>
        <v>5656522.1600000001</v>
      </c>
      <c r="F385" s="1">
        <v>0</v>
      </c>
      <c r="G385" s="1">
        <v>2354182.38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2651623.13</v>
      </c>
      <c r="O385" s="1">
        <v>408288.28</v>
      </c>
      <c r="P385" s="1">
        <v>0</v>
      </c>
      <c r="Q385" s="1">
        <v>0</v>
      </c>
      <c r="R385" s="1">
        <v>0</v>
      </c>
      <c r="S385" s="1">
        <v>0</v>
      </c>
      <c r="T385" s="1">
        <v>242428.37</v>
      </c>
      <c r="U385" s="1">
        <v>0</v>
      </c>
      <c r="V385" s="1">
        <v>0</v>
      </c>
      <c r="W385" s="1">
        <v>154660.97</v>
      </c>
    </row>
    <row r="386" spans="1:23" s="16" customFormat="1" ht="35.25" customHeight="1" x14ac:dyDescent="0.5">
      <c r="A386" s="4">
        <f t="shared" si="61"/>
        <v>29</v>
      </c>
      <c r="B386" s="1" t="s">
        <v>345</v>
      </c>
      <c r="C386" s="2">
        <v>40025</v>
      </c>
      <c r="D386" s="1">
        <f t="shared" si="59"/>
        <v>5768660.1499999994</v>
      </c>
      <c r="E386" s="1">
        <f t="shared" si="60"/>
        <v>5614320.6299999999</v>
      </c>
      <c r="F386" s="1">
        <v>0</v>
      </c>
      <c r="G386" s="1">
        <v>2354497.2000000002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2608964.4</v>
      </c>
      <c r="O386" s="1">
        <v>349282.68</v>
      </c>
      <c r="P386" s="1">
        <v>0</v>
      </c>
      <c r="Q386" s="1">
        <v>0</v>
      </c>
      <c r="R386" s="1">
        <v>0</v>
      </c>
      <c r="S386" s="1">
        <v>0</v>
      </c>
      <c r="T386" s="1">
        <v>242297.53</v>
      </c>
      <c r="U386" s="1">
        <v>59278.82</v>
      </c>
      <c r="V386" s="1">
        <v>0</v>
      </c>
      <c r="W386" s="1">
        <v>154339.51999999999</v>
      </c>
    </row>
    <row r="387" spans="1:23" s="16" customFormat="1" ht="35.25" customHeight="1" x14ac:dyDescent="0.5">
      <c r="A387" s="4">
        <f t="shared" si="61"/>
        <v>30</v>
      </c>
      <c r="B387" s="1" t="s">
        <v>346</v>
      </c>
      <c r="C387" s="2">
        <v>40026</v>
      </c>
      <c r="D387" s="1">
        <f t="shared" si="59"/>
        <v>5763460.0499999998</v>
      </c>
      <c r="E387" s="1">
        <f t="shared" si="60"/>
        <v>5608637.8799999999</v>
      </c>
      <c r="F387" s="1">
        <v>0</v>
      </c>
      <c r="G387" s="1">
        <v>2354497.2000000002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2636566.7999999998</v>
      </c>
      <c r="O387" s="1">
        <v>315545.87</v>
      </c>
      <c r="P387" s="1">
        <v>0</v>
      </c>
      <c r="Q387" s="1">
        <v>0</v>
      </c>
      <c r="R387" s="1">
        <v>0</v>
      </c>
      <c r="S387" s="1">
        <v>0</v>
      </c>
      <c r="T387" s="1">
        <v>242565.05</v>
      </c>
      <c r="U387" s="1">
        <v>59462.96</v>
      </c>
      <c r="V387" s="1">
        <v>0</v>
      </c>
      <c r="W387" s="1">
        <v>154822.17000000001</v>
      </c>
    </row>
    <row r="388" spans="1:23" s="16" customFormat="1" ht="35.25" customHeight="1" x14ac:dyDescent="0.5">
      <c r="A388" s="4">
        <f t="shared" si="61"/>
        <v>31</v>
      </c>
      <c r="B388" s="1" t="s">
        <v>347</v>
      </c>
      <c r="C388" s="2">
        <v>40029</v>
      </c>
      <c r="D388" s="1">
        <f t="shared" si="59"/>
        <v>5720754.6100000003</v>
      </c>
      <c r="E388" s="1">
        <f t="shared" si="60"/>
        <v>5566297.3400000008</v>
      </c>
      <c r="F388" s="1">
        <v>0</v>
      </c>
      <c r="G388" s="1">
        <v>2353493.33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2632758</v>
      </c>
      <c r="O388" s="1">
        <v>278360.28000000003</v>
      </c>
      <c r="P388" s="1">
        <v>0</v>
      </c>
      <c r="Q388" s="1">
        <v>0</v>
      </c>
      <c r="R388" s="1">
        <v>0</v>
      </c>
      <c r="S388" s="1">
        <v>0</v>
      </c>
      <c r="T388" s="1">
        <v>242362.95</v>
      </c>
      <c r="U388" s="1">
        <v>59322.78</v>
      </c>
      <c r="V388" s="1">
        <v>0</v>
      </c>
      <c r="W388" s="1">
        <v>154457.26999999999</v>
      </c>
    </row>
    <row r="389" spans="1:23" s="16" customFormat="1" ht="35.25" customHeight="1" x14ac:dyDescent="0.5">
      <c r="A389" s="4">
        <f t="shared" si="61"/>
        <v>32</v>
      </c>
      <c r="B389" s="1" t="s">
        <v>348</v>
      </c>
      <c r="C389" s="2">
        <v>39998</v>
      </c>
      <c r="D389" s="1">
        <f t="shared" si="59"/>
        <v>5660193.9700000007</v>
      </c>
      <c r="E389" s="1">
        <f t="shared" si="60"/>
        <v>5505541.6900000004</v>
      </c>
      <c r="F389" s="1">
        <v>0</v>
      </c>
      <c r="G389" s="1">
        <v>2357001.5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2636969.15</v>
      </c>
      <c r="O389" s="1">
        <v>269147.34000000003</v>
      </c>
      <c r="P389" s="1">
        <v>0</v>
      </c>
      <c r="Q389" s="1">
        <v>0</v>
      </c>
      <c r="R389" s="1">
        <v>0</v>
      </c>
      <c r="S389" s="1">
        <v>0</v>
      </c>
      <c r="T389" s="1">
        <v>242423.7</v>
      </c>
      <c r="U389" s="1">
        <v>0</v>
      </c>
      <c r="V389" s="1">
        <v>0</v>
      </c>
      <c r="W389" s="1">
        <v>154652.28</v>
      </c>
    </row>
    <row r="390" spans="1:23" s="16" customFormat="1" ht="35.25" customHeight="1" x14ac:dyDescent="0.5">
      <c r="A390" s="4">
        <f t="shared" si="61"/>
        <v>33</v>
      </c>
      <c r="B390" s="1" t="s">
        <v>349</v>
      </c>
      <c r="C390" s="2">
        <v>40019</v>
      </c>
      <c r="D390" s="1">
        <f t="shared" ref="D390:D418" si="62">E390+W390</f>
        <v>3009620.1999999997</v>
      </c>
      <c r="E390" s="1">
        <f t="shared" ref="E390:E418" si="63">SUM(F390:V390)</f>
        <v>2966322.05</v>
      </c>
      <c r="F390" s="1">
        <v>0</v>
      </c>
      <c r="G390" s="1">
        <v>2518068.7999999998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368474.54</v>
      </c>
      <c r="P390" s="1">
        <v>0</v>
      </c>
      <c r="Q390" s="1">
        <v>0</v>
      </c>
      <c r="R390" s="1">
        <v>0</v>
      </c>
      <c r="S390" s="1">
        <v>0</v>
      </c>
      <c r="T390" s="1">
        <v>79778.710000000006</v>
      </c>
      <c r="U390" s="1">
        <v>0</v>
      </c>
      <c r="V390" s="1">
        <v>0</v>
      </c>
      <c r="W390" s="1">
        <v>43298.15</v>
      </c>
    </row>
    <row r="391" spans="1:23" s="16" customFormat="1" ht="35.25" customHeight="1" x14ac:dyDescent="0.5">
      <c r="A391" s="4">
        <f t="shared" si="61"/>
        <v>34</v>
      </c>
      <c r="B391" s="1" t="s">
        <v>350</v>
      </c>
      <c r="C391" s="2">
        <v>40038</v>
      </c>
      <c r="D391" s="1">
        <f t="shared" si="62"/>
        <v>7417784.7999999998</v>
      </c>
      <c r="E391" s="1">
        <f t="shared" si="63"/>
        <v>7313369.4799999995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3705455.48</v>
      </c>
      <c r="O391" s="1">
        <v>0</v>
      </c>
      <c r="P391" s="1">
        <v>3255566.19</v>
      </c>
      <c r="Q391" s="1">
        <v>0</v>
      </c>
      <c r="R391" s="1">
        <v>0</v>
      </c>
      <c r="S391" s="1">
        <v>0</v>
      </c>
      <c r="T391" s="1">
        <v>352347.81</v>
      </c>
      <c r="U391" s="1">
        <v>0</v>
      </c>
      <c r="V391" s="1">
        <v>0</v>
      </c>
      <c r="W391" s="1">
        <v>104415.32</v>
      </c>
    </row>
    <row r="392" spans="1:23" s="16" customFormat="1" ht="35.25" customHeight="1" x14ac:dyDescent="0.5">
      <c r="A392" s="4">
        <f t="shared" si="61"/>
        <v>35</v>
      </c>
      <c r="B392" s="2" t="s">
        <v>12</v>
      </c>
      <c r="C392" s="2">
        <v>40032</v>
      </c>
      <c r="D392" s="1">
        <f t="shared" si="62"/>
        <v>24177.31</v>
      </c>
      <c r="E392" s="1">
        <f t="shared" si="63"/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24177.31</v>
      </c>
    </row>
    <row r="393" spans="1:23" s="16" customFormat="1" ht="35.25" customHeight="1" x14ac:dyDescent="0.5">
      <c r="A393" s="4">
        <f t="shared" si="61"/>
        <v>36</v>
      </c>
      <c r="B393" s="1" t="s">
        <v>351</v>
      </c>
      <c r="C393" s="2">
        <v>40033</v>
      </c>
      <c r="D393" s="1">
        <f t="shared" si="62"/>
        <v>3290548.2500000005</v>
      </c>
      <c r="E393" s="1">
        <f t="shared" si="63"/>
        <v>3243680.9400000004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3124487.22</v>
      </c>
      <c r="Q393" s="1">
        <v>0</v>
      </c>
      <c r="R393" s="1">
        <v>0</v>
      </c>
      <c r="S393" s="1">
        <v>0</v>
      </c>
      <c r="T393" s="1">
        <v>119193.72</v>
      </c>
      <c r="U393" s="1">
        <v>0</v>
      </c>
      <c r="V393" s="1">
        <v>0</v>
      </c>
      <c r="W393" s="1">
        <v>46867.31</v>
      </c>
    </row>
    <row r="394" spans="1:23" s="16" customFormat="1" ht="35.25" customHeight="1" x14ac:dyDescent="0.5">
      <c r="A394" s="4">
        <f t="shared" si="61"/>
        <v>37</v>
      </c>
      <c r="B394" s="1" t="s">
        <v>352</v>
      </c>
      <c r="C394" s="2">
        <v>40035</v>
      </c>
      <c r="D394" s="1">
        <f t="shared" si="62"/>
        <v>3412243.66</v>
      </c>
      <c r="E394" s="1">
        <f t="shared" si="63"/>
        <v>3363574.48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3244612</v>
      </c>
      <c r="Q394" s="1">
        <v>0</v>
      </c>
      <c r="R394" s="1">
        <v>0</v>
      </c>
      <c r="S394" s="1">
        <v>0</v>
      </c>
      <c r="T394" s="1">
        <v>118962.48</v>
      </c>
      <c r="U394" s="1">
        <v>0</v>
      </c>
      <c r="V394" s="1">
        <v>0</v>
      </c>
      <c r="W394" s="1">
        <v>48669.18</v>
      </c>
    </row>
    <row r="395" spans="1:23" s="16" customFormat="1" ht="35.25" customHeight="1" x14ac:dyDescent="0.5">
      <c r="A395" s="4">
        <f t="shared" si="61"/>
        <v>38</v>
      </c>
      <c r="B395" s="1" t="s">
        <v>353</v>
      </c>
      <c r="C395" s="2">
        <v>40036</v>
      </c>
      <c r="D395" s="1">
        <f t="shared" si="62"/>
        <v>3024336.9600000004</v>
      </c>
      <c r="E395" s="1">
        <f t="shared" si="63"/>
        <v>2981118.1100000003</v>
      </c>
      <c r="F395" s="1">
        <v>0</v>
      </c>
      <c r="G395" s="1">
        <v>2881256.87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99861.24</v>
      </c>
      <c r="U395" s="1">
        <v>0</v>
      </c>
      <c r="V395" s="1">
        <v>0</v>
      </c>
      <c r="W395" s="1">
        <v>43218.85</v>
      </c>
    </row>
    <row r="396" spans="1:23" s="16" customFormat="1" ht="35.25" customHeight="1" x14ac:dyDescent="0.5">
      <c r="A396" s="4">
        <f t="shared" si="61"/>
        <v>39</v>
      </c>
      <c r="B396" s="1" t="s">
        <v>355</v>
      </c>
      <c r="C396" s="2">
        <v>39729</v>
      </c>
      <c r="D396" s="1">
        <f t="shared" si="62"/>
        <v>1893419.14</v>
      </c>
      <c r="E396" s="1">
        <f t="shared" si="63"/>
        <v>1618619.14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1250377.44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368241.7</v>
      </c>
      <c r="U396" s="1">
        <v>0</v>
      </c>
      <c r="V396" s="1">
        <v>0</v>
      </c>
      <c r="W396" s="1">
        <v>274800</v>
      </c>
    </row>
    <row r="397" spans="1:23" s="16" customFormat="1" ht="35.25" customHeight="1" x14ac:dyDescent="0.5">
      <c r="A397" s="4">
        <f t="shared" si="61"/>
        <v>40</v>
      </c>
      <c r="B397" s="1" t="s">
        <v>356</v>
      </c>
      <c r="C397" s="2">
        <v>39730</v>
      </c>
      <c r="D397" s="1">
        <f t="shared" si="62"/>
        <v>17953532.649999999</v>
      </c>
      <c r="E397" s="1">
        <f t="shared" si="63"/>
        <v>17678732.649999999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17312400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366332.65</v>
      </c>
      <c r="U397" s="1">
        <v>0</v>
      </c>
      <c r="V397" s="1">
        <v>0</v>
      </c>
      <c r="W397" s="1">
        <v>274800</v>
      </c>
    </row>
    <row r="398" spans="1:23" s="16" customFormat="1" ht="35.25" customHeight="1" x14ac:dyDescent="0.5">
      <c r="A398" s="4">
        <f t="shared" si="61"/>
        <v>41</v>
      </c>
      <c r="B398" s="1" t="s">
        <v>357</v>
      </c>
      <c r="C398" s="2">
        <v>40058</v>
      </c>
      <c r="D398" s="1">
        <f t="shared" si="62"/>
        <v>11514097.949999999</v>
      </c>
      <c r="E398" s="1">
        <f t="shared" si="63"/>
        <v>11342347.949999999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11103750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238597.95</v>
      </c>
      <c r="U398" s="1">
        <v>0</v>
      </c>
      <c r="V398" s="1">
        <v>0</v>
      </c>
      <c r="W398" s="1">
        <v>171750</v>
      </c>
    </row>
    <row r="399" spans="1:23" s="16" customFormat="1" ht="35.25" customHeight="1" x14ac:dyDescent="0.5">
      <c r="A399" s="4">
        <f t="shared" si="61"/>
        <v>42</v>
      </c>
      <c r="B399" s="1" t="s">
        <v>358</v>
      </c>
      <c r="C399" s="2">
        <v>39740</v>
      </c>
      <c r="D399" s="1">
        <f t="shared" si="62"/>
        <v>8973032.9700000007</v>
      </c>
      <c r="E399" s="1">
        <f t="shared" si="63"/>
        <v>8835632.9700000007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8656200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179432.97</v>
      </c>
      <c r="U399" s="1">
        <v>0</v>
      </c>
      <c r="V399" s="1">
        <v>0</v>
      </c>
      <c r="W399" s="1">
        <v>137400</v>
      </c>
    </row>
    <row r="400" spans="1:23" s="16" customFormat="1" ht="35.25" customHeight="1" x14ac:dyDescent="0.5">
      <c r="A400" s="4">
        <f t="shared" si="61"/>
        <v>43</v>
      </c>
      <c r="B400" s="1" t="s">
        <v>359</v>
      </c>
      <c r="C400" s="2">
        <v>39752</v>
      </c>
      <c r="D400" s="1">
        <f t="shared" si="62"/>
        <v>2245693.62</v>
      </c>
      <c r="E400" s="1">
        <f t="shared" si="63"/>
        <v>2211343.62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2164050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47293.62</v>
      </c>
      <c r="U400" s="1">
        <v>0</v>
      </c>
      <c r="V400" s="1">
        <v>0</v>
      </c>
      <c r="W400" s="1">
        <v>34350</v>
      </c>
    </row>
    <row r="401" spans="1:23" s="16" customFormat="1" ht="35.25" customHeight="1" x14ac:dyDescent="0.5">
      <c r="A401" s="4">
        <f t="shared" si="61"/>
        <v>44</v>
      </c>
      <c r="B401" s="1" t="s">
        <v>360</v>
      </c>
      <c r="C401" s="2">
        <v>39755</v>
      </c>
      <c r="D401" s="1">
        <f t="shared" si="62"/>
        <v>13467096.43</v>
      </c>
      <c r="E401" s="1">
        <f t="shared" si="63"/>
        <v>13260996.43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12984299.98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276696.45</v>
      </c>
      <c r="U401" s="1">
        <v>0</v>
      </c>
      <c r="V401" s="1">
        <v>0</v>
      </c>
      <c r="W401" s="1">
        <v>206100</v>
      </c>
    </row>
    <row r="402" spans="1:23" s="16" customFormat="1" ht="35.25" customHeight="1" x14ac:dyDescent="0.5">
      <c r="A402" s="4">
        <f t="shared" si="61"/>
        <v>45</v>
      </c>
      <c r="B402" s="1" t="s">
        <v>361</v>
      </c>
      <c r="C402" s="2">
        <v>40094</v>
      </c>
      <c r="D402" s="1">
        <f t="shared" si="62"/>
        <v>3228211.9400000004</v>
      </c>
      <c r="E402" s="1">
        <f t="shared" si="63"/>
        <v>3086662.18</v>
      </c>
      <c r="F402" s="1">
        <v>0</v>
      </c>
      <c r="G402" s="1">
        <v>2420444.4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446652</v>
      </c>
      <c r="P402" s="1">
        <v>0</v>
      </c>
      <c r="Q402" s="1">
        <v>0</v>
      </c>
      <c r="R402" s="1">
        <v>0</v>
      </c>
      <c r="S402" s="1">
        <v>0</v>
      </c>
      <c r="T402" s="1">
        <v>115183.35</v>
      </c>
      <c r="U402" s="1">
        <v>104382.43</v>
      </c>
      <c r="V402" s="1">
        <v>0</v>
      </c>
      <c r="W402" s="1">
        <v>141549.76000000001</v>
      </c>
    </row>
    <row r="403" spans="1:23" s="16" customFormat="1" ht="35.25" customHeight="1" x14ac:dyDescent="0.5">
      <c r="A403" s="4">
        <f t="shared" si="61"/>
        <v>46</v>
      </c>
      <c r="B403" s="1" t="s">
        <v>362</v>
      </c>
      <c r="C403" s="2">
        <v>40095</v>
      </c>
      <c r="D403" s="1">
        <f t="shared" si="62"/>
        <v>4093870.14</v>
      </c>
      <c r="E403" s="1">
        <f t="shared" si="63"/>
        <v>4037293.12</v>
      </c>
      <c r="F403" s="1">
        <v>0</v>
      </c>
      <c r="G403" s="1">
        <v>3221052.16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550749.66</v>
      </c>
      <c r="P403" s="1">
        <v>0</v>
      </c>
      <c r="Q403" s="1">
        <v>0</v>
      </c>
      <c r="R403" s="1">
        <v>0</v>
      </c>
      <c r="S403" s="1">
        <v>0</v>
      </c>
      <c r="T403" s="1">
        <v>130333.73</v>
      </c>
      <c r="U403" s="1">
        <v>135157.57</v>
      </c>
      <c r="V403" s="1">
        <v>0</v>
      </c>
      <c r="W403" s="1">
        <v>56577.02</v>
      </c>
    </row>
    <row r="404" spans="1:23" s="16" customFormat="1" ht="35.25" customHeight="1" x14ac:dyDescent="0.5">
      <c r="A404" s="4">
        <f t="shared" si="61"/>
        <v>47</v>
      </c>
      <c r="B404" s="1" t="s">
        <v>363</v>
      </c>
      <c r="C404" s="2">
        <v>40096</v>
      </c>
      <c r="D404" s="1">
        <f t="shared" si="62"/>
        <v>4645607.8</v>
      </c>
      <c r="E404" s="1">
        <f t="shared" si="63"/>
        <v>4526951.97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3672702</v>
      </c>
      <c r="O404" s="1">
        <v>526335.6</v>
      </c>
      <c r="P404" s="1">
        <v>0</v>
      </c>
      <c r="Q404" s="1">
        <v>0</v>
      </c>
      <c r="R404" s="1">
        <v>0</v>
      </c>
      <c r="S404" s="1">
        <v>0</v>
      </c>
      <c r="T404" s="1">
        <v>245027.61</v>
      </c>
      <c r="U404" s="1">
        <v>82886.759999999995</v>
      </c>
      <c r="V404" s="1">
        <v>0</v>
      </c>
      <c r="W404" s="1">
        <v>118655.83</v>
      </c>
    </row>
    <row r="405" spans="1:23" s="16" customFormat="1" ht="35.25" customHeight="1" x14ac:dyDescent="0.5">
      <c r="A405" s="4">
        <f t="shared" si="61"/>
        <v>48</v>
      </c>
      <c r="B405" s="1" t="s">
        <v>364</v>
      </c>
      <c r="C405" s="2">
        <v>40101</v>
      </c>
      <c r="D405" s="1">
        <f t="shared" si="62"/>
        <v>3918389.71</v>
      </c>
      <c r="E405" s="1">
        <f t="shared" si="63"/>
        <v>3812895.82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3496740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233586.26</v>
      </c>
      <c r="U405" s="1">
        <v>82569.56</v>
      </c>
      <c r="V405" s="1">
        <v>0</v>
      </c>
      <c r="W405" s="1">
        <v>105493.89</v>
      </c>
    </row>
    <row r="406" spans="1:23" s="16" customFormat="1" ht="35.25" customHeight="1" x14ac:dyDescent="0.5">
      <c r="A406" s="4">
        <f t="shared" si="61"/>
        <v>49</v>
      </c>
      <c r="B406" s="1" t="s">
        <v>365</v>
      </c>
      <c r="C406" s="2">
        <v>40089</v>
      </c>
      <c r="D406" s="1">
        <f t="shared" si="62"/>
        <v>2341233.7800000003</v>
      </c>
      <c r="E406" s="1">
        <f t="shared" si="63"/>
        <v>2199063.6500000004</v>
      </c>
      <c r="F406" s="1">
        <v>0</v>
      </c>
      <c r="G406" s="1">
        <v>1527904.62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450189.6</v>
      </c>
      <c r="P406" s="1">
        <v>0</v>
      </c>
      <c r="Q406" s="1">
        <v>0</v>
      </c>
      <c r="R406" s="1">
        <v>0</v>
      </c>
      <c r="S406" s="1">
        <v>0</v>
      </c>
      <c r="T406" s="1">
        <v>116128.43</v>
      </c>
      <c r="U406" s="1">
        <v>104841</v>
      </c>
      <c r="V406" s="1">
        <v>0</v>
      </c>
      <c r="W406" s="1">
        <v>142170.13</v>
      </c>
    </row>
    <row r="407" spans="1:23" s="16" customFormat="1" ht="35.25" customHeight="1" x14ac:dyDescent="0.5">
      <c r="A407" s="4">
        <f t="shared" si="61"/>
        <v>50</v>
      </c>
      <c r="B407" s="1" t="s">
        <v>366</v>
      </c>
      <c r="C407" s="2">
        <v>40135</v>
      </c>
      <c r="D407" s="1">
        <f t="shared" si="62"/>
        <v>2141211.85</v>
      </c>
      <c r="E407" s="1">
        <f t="shared" si="63"/>
        <v>2110772.35</v>
      </c>
      <c r="F407" s="1">
        <v>0</v>
      </c>
      <c r="G407" s="1">
        <v>1444078.61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585221.14</v>
      </c>
      <c r="P407" s="1">
        <v>0</v>
      </c>
      <c r="Q407" s="1">
        <v>0</v>
      </c>
      <c r="R407" s="1">
        <v>0</v>
      </c>
      <c r="S407" s="1">
        <v>0</v>
      </c>
      <c r="T407" s="1">
        <v>81472.600000000006</v>
      </c>
      <c r="U407" s="1">
        <v>0</v>
      </c>
      <c r="V407" s="1">
        <v>0</v>
      </c>
      <c r="W407" s="1">
        <v>30439.5</v>
      </c>
    </row>
    <row r="408" spans="1:23" s="16" customFormat="1" ht="35.25" customHeight="1" x14ac:dyDescent="0.5">
      <c r="A408" s="4">
        <f t="shared" si="61"/>
        <v>51</v>
      </c>
      <c r="B408" s="1" t="s">
        <v>367</v>
      </c>
      <c r="C408" s="2">
        <v>40136</v>
      </c>
      <c r="D408" s="1">
        <f t="shared" si="62"/>
        <v>1732117.29</v>
      </c>
      <c r="E408" s="1">
        <f t="shared" si="63"/>
        <v>1662293.8900000001</v>
      </c>
      <c r="F408" s="1">
        <v>0</v>
      </c>
      <c r="G408" s="1">
        <v>1080627.3700000001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503800.15</v>
      </c>
      <c r="P408" s="1">
        <v>0</v>
      </c>
      <c r="Q408" s="1">
        <v>0</v>
      </c>
      <c r="R408" s="1">
        <v>0</v>
      </c>
      <c r="S408" s="1">
        <v>0</v>
      </c>
      <c r="T408" s="1">
        <v>77866.37</v>
      </c>
      <c r="U408" s="1">
        <v>0</v>
      </c>
      <c r="V408" s="1">
        <v>0</v>
      </c>
      <c r="W408" s="1">
        <v>69823.399999999994</v>
      </c>
    </row>
    <row r="409" spans="1:23" s="16" customFormat="1" ht="35.25" customHeight="1" x14ac:dyDescent="0.5">
      <c r="A409" s="4">
        <f t="shared" si="61"/>
        <v>52</v>
      </c>
      <c r="B409" s="2" t="s">
        <v>15</v>
      </c>
      <c r="C409" s="2">
        <v>40137</v>
      </c>
      <c r="D409" s="1">
        <f t="shared" si="62"/>
        <v>32181.31</v>
      </c>
      <c r="E409" s="1">
        <f t="shared" si="63"/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32181.31</v>
      </c>
    </row>
    <row r="410" spans="1:23" s="16" customFormat="1" ht="35.25" customHeight="1" x14ac:dyDescent="0.5">
      <c r="A410" s="4">
        <f t="shared" si="61"/>
        <v>53</v>
      </c>
      <c r="B410" s="1" t="s">
        <v>19</v>
      </c>
      <c r="C410" s="2">
        <v>40131</v>
      </c>
      <c r="D410" s="1">
        <f t="shared" si="62"/>
        <v>3175165.22</v>
      </c>
      <c r="E410" s="1">
        <f t="shared" si="63"/>
        <v>3142983.91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3142983.91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32181.31</v>
      </c>
    </row>
    <row r="411" spans="1:23" s="16" customFormat="1" ht="35.25" customHeight="1" x14ac:dyDescent="0.5">
      <c r="A411" s="4">
        <f t="shared" si="61"/>
        <v>54</v>
      </c>
      <c r="B411" s="1" t="s">
        <v>368</v>
      </c>
      <c r="C411" s="2">
        <v>40146</v>
      </c>
      <c r="D411" s="1">
        <f t="shared" si="62"/>
        <v>11230609.1</v>
      </c>
      <c r="E411" s="1">
        <f t="shared" si="63"/>
        <v>11058859.1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10820250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238609.1</v>
      </c>
      <c r="U411" s="1">
        <v>0</v>
      </c>
      <c r="V411" s="1">
        <v>0</v>
      </c>
      <c r="W411" s="1">
        <v>171750</v>
      </c>
    </row>
    <row r="412" spans="1:23" s="16" customFormat="1" ht="35.25" customHeight="1" x14ac:dyDescent="0.5">
      <c r="A412" s="4">
        <f t="shared" si="61"/>
        <v>55</v>
      </c>
      <c r="B412" s="1" t="s">
        <v>369</v>
      </c>
      <c r="C412" s="2">
        <v>40147</v>
      </c>
      <c r="D412" s="1">
        <f t="shared" si="62"/>
        <v>8984103.6799999997</v>
      </c>
      <c r="E412" s="1">
        <f t="shared" si="63"/>
        <v>8846703.6799999997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8656200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190503.67999999999</v>
      </c>
      <c r="U412" s="1">
        <v>0</v>
      </c>
      <c r="V412" s="1">
        <v>0</v>
      </c>
      <c r="W412" s="1">
        <v>137400</v>
      </c>
    </row>
    <row r="413" spans="1:23" s="16" customFormat="1" ht="35.25" customHeight="1" x14ac:dyDescent="0.5">
      <c r="A413" s="4">
        <f t="shared" si="61"/>
        <v>56</v>
      </c>
      <c r="B413" s="1" t="s">
        <v>20</v>
      </c>
      <c r="C413" s="2">
        <v>40344</v>
      </c>
      <c r="D413" s="1">
        <f t="shared" si="62"/>
        <v>471488.9</v>
      </c>
      <c r="E413" s="1">
        <f t="shared" si="63"/>
        <v>463657.41000000003</v>
      </c>
      <c r="F413" s="1">
        <v>209036.54</v>
      </c>
      <c r="G413" s="1">
        <v>220783.96</v>
      </c>
      <c r="H413" s="1">
        <v>0</v>
      </c>
      <c r="I413" s="1">
        <v>33836.910000000003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7831.49</v>
      </c>
    </row>
    <row r="414" spans="1:23" s="16" customFormat="1" ht="35.25" customHeight="1" x14ac:dyDescent="0.5">
      <c r="A414" s="4">
        <f t="shared" si="61"/>
        <v>57</v>
      </c>
      <c r="B414" s="1" t="s">
        <v>372</v>
      </c>
      <c r="C414" s="2">
        <v>39829</v>
      </c>
      <c r="D414" s="1">
        <f t="shared" si="62"/>
        <v>4483933.91</v>
      </c>
      <c r="E414" s="1">
        <f t="shared" si="63"/>
        <v>4415233.91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4328100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87133.91</v>
      </c>
      <c r="U414" s="1">
        <v>0</v>
      </c>
      <c r="V414" s="1">
        <v>0</v>
      </c>
      <c r="W414" s="1">
        <v>68700</v>
      </c>
    </row>
    <row r="415" spans="1:23" s="16" customFormat="1" ht="35.25" customHeight="1" x14ac:dyDescent="0.5">
      <c r="A415" s="4">
        <f t="shared" si="61"/>
        <v>58</v>
      </c>
      <c r="B415" s="1" t="s">
        <v>373</v>
      </c>
      <c r="C415" s="2">
        <v>39831</v>
      </c>
      <c r="D415" s="1">
        <f t="shared" si="62"/>
        <v>11218237.060000001</v>
      </c>
      <c r="E415" s="1">
        <f t="shared" si="63"/>
        <v>11046487.060000001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10820250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226237.06</v>
      </c>
      <c r="U415" s="1">
        <v>0</v>
      </c>
      <c r="V415" s="1">
        <v>0</v>
      </c>
      <c r="W415" s="1">
        <v>171750</v>
      </c>
    </row>
    <row r="416" spans="1:23" s="16" customFormat="1" ht="35.25" customHeight="1" x14ac:dyDescent="0.5">
      <c r="A416" s="4">
        <f t="shared" si="61"/>
        <v>59</v>
      </c>
      <c r="B416" s="1" t="s">
        <v>23</v>
      </c>
      <c r="C416" s="2">
        <v>40729</v>
      </c>
      <c r="D416" s="1">
        <f t="shared" si="62"/>
        <v>732052.51</v>
      </c>
      <c r="E416" s="1">
        <f t="shared" si="63"/>
        <v>721718.63</v>
      </c>
      <c r="F416" s="1">
        <v>492226.91</v>
      </c>
      <c r="G416" s="1">
        <v>229491.72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10333.879999999999</v>
      </c>
    </row>
    <row r="417" spans="1:23" s="16" customFormat="1" ht="35.25" customHeight="1" x14ac:dyDescent="0.5">
      <c r="A417" s="4">
        <f t="shared" si="61"/>
        <v>60</v>
      </c>
      <c r="B417" s="1" t="s">
        <v>388</v>
      </c>
      <c r="C417" s="2">
        <v>46905</v>
      </c>
      <c r="D417" s="1">
        <f t="shared" si="62"/>
        <v>1891982.89</v>
      </c>
      <c r="E417" s="1">
        <f t="shared" si="63"/>
        <v>1617182.89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1250377.44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366805.45</v>
      </c>
      <c r="U417" s="1">
        <v>0</v>
      </c>
      <c r="V417" s="1">
        <v>0</v>
      </c>
      <c r="W417" s="1">
        <v>274800</v>
      </c>
    </row>
    <row r="418" spans="1:23" s="16" customFormat="1" ht="35.25" customHeight="1" x14ac:dyDescent="0.5">
      <c r="A418" s="4">
        <f t="shared" si="61"/>
        <v>61</v>
      </c>
      <c r="B418" s="1" t="s">
        <v>389</v>
      </c>
      <c r="C418" s="2">
        <v>39894</v>
      </c>
      <c r="D418" s="1">
        <f t="shared" si="62"/>
        <v>15699521.5</v>
      </c>
      <c r="E418" s="1">
        <f t="shared" si="63"/>
        <v>15459071.5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15148350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310721.5</v>
      </c>
      <c r="U418" s="1">
        <v>0</v>
      </c>
      <c r="V418" s="1">
        <v>0</v>
      </c>
      <c r="W418" s="1">
        <v>240450</v>
      </c>
    </row>
    <row r="419" spans="1:23" s="16" customFormat="1" ht="35.25" customHeight="1" x14ac:dyDescent="0.5">
      <c r="A419" s="4">
        <f t="shared" si="61"/>
        <v>62</v>
      </c>
      <c r="B419" s="1" t="s">
        <v>390</v>
      </c>
      <c r="C419" s="2">
        <v>39895</v>
      </c>
      <c r="D419" s="1">
        <f t="shared" ref="D419:D446" si="64">E419+W419</f>
        <v>4489386.75</v>
      </c>
      <c r="E419" s="1">
        <f t="shared" ref="E419:E446" si="65">SUM(F419:V419)</f>
        <v>4420686.75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4328100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92586.75</v>
      </c>
      <c r="U419" s="1">
        <v>0</v>
      </c>
      <c r="V419" s="1">
        <v>0</v>
      </c>
      <c r="W419" s="1">
        <v>68700</v>
      </c>
    </row>
    <row r="420" spans="1:23" s="16" customFormat="1" ht="35.25" customHeight="1" x14ac:dyDescent="0.5">
      <c r="A420" s="4">
        <f t="shared" si="61"/>
        <v>63</v>
      </c>
      <c r="B420" s="1" t="s">
        <v>401</v>
      </c>
      <c r="C420" s="2">
        <v>40815</v>
      </c>
      <c r="D420" s="1">
        <f t="shared" si="64"/>
        <v>2647695.5099999998</v>
      </c>
      <c r="E420" s="1">
        <f t="shared" si="65"/>
        <v>2608567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2608567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39128.51</v>
      </c>
    </row>
    <row r="421" spans="1:23" s="16" customFormat="1" ht="35.25" customHeight="1" x14ac:dyDescent="0.5">
      <c r="A421" s="4">
        <f t="shared" si="61"/>
        <v>64</v>
      </c>
      <c r="B421" s="1" t="s">
        <v>402</v>
      </c>
      <c r="C421" s="2">
        <v>40816</v>
      </c>
      <c r="D421" s="1">
        <f t="shared" si="64"/>
        <v>649035.22</v>
      </c>
      <c r="E421" s="1">
        <f t="shared" si="65"/>
        <v>617848.25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515453.18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102395.07</v>
      </c>
      <c r="U421" s="1">
        <v>0</v>
      </c>
      <c r="V421" s="1">
        <v>0</v>
      </c>
      <c r="W421" s="1">
        <v>31186.97</v>
      </c>
    </row>
    <row r="422" spans="1:23" s="16" customFormat="1" ht="35.25" customHeight="1" x14ac:dyDescent="0.5">
      <c r="A422" s="4">
        <f t="shared" si="61"/>
        <v>65</v>
      </c>
      <c r="B422" s="1" t="s">
        <v>403</v>
      </c>
      <c r="C422" s="2">
        <v>40831</v>
      </c>
      <c r="D422" s="1">
        <f t="shared" si="64"/>
        <v>6739931.4000000004</v>
      </c>
      <c r="E422" s="1">
        <f t="shared" si="65"/>
        <v>6634181.4000000004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6492150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142031.4</v>
      </c>
      <c r="U422" s="1">
        <v>0</v>
      </c>
      <c r="V422" s="1">
        <v>0</v>
      </c>
      <c r="W422" s="1">
        <v>105750</v>
      </c>
    </row>
    <row r="423" spans="1:23" s="16" customFormat="1" ht="35.25" customHeight="1" x14ac:dyDescent="0.5">
      <c r="A423" s="4">
        <f t="shared" ref="A423:A484" si="66">A422+1</f>
        <v>66</v>
      </c>
      <c r="B423" s="1" t="s">
        <v>405</v>
      </c>
      <c r="C423" s="2">
        <v>40858</v>
      </c>
      <c r="D423" s="1">
        <f t="shared" si="64"/>
        <v>2637425.23</v>
      </c>
      <c r="E423" s="1">
        <f t="shared" si="65"/>
        <v>2598448.5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2598448.5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38976.730000000003</v>
      </c>
    </row>
    <row r="424" spans="1:23" s="16" customFormat="1" ht="35.25" customHeight="1" x14ac:dyDescent="0.5">
      <c r="A424" s="4">
        <f t="shared" si="66"/>
        <v>67</v>
      </c>
      <c r="B424" s="1" t="s">
        <v>408</v>
      </c>
      <c r="C424" s="2">
        <v>40869</v>
      </c>
      <c r="D424" s="1">
        <f t="shared" si="64"/>
        <v>13190400</v>
      </c>
      <c r="E424" s="1">
        <f t="shared" si="65"/>
        <v>12984300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12984300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206100</v>
      </c>
    </row>
    <row r="425" spans="1:23" s="16" customFormat="1" ht="35.25" customHeight="1" x14ac:dyDescent="0.5">
      <c r="A425" s="4">
        <f t="shared" si="66"/>
        <v>68</v>
      </c>
      <c r="B425" s="1" t="s">
        <v>30</v>
      </c>
      <c r="C425" s="2">
        <v>40875</v>
      </c>
      <c r="D425" s="1">
        <f t="shared" si="64"/>
        <v>1691454.7400000002</v>
      </c>
      <c r="E425" s="1">
        <f t="shared" si="65"/>
        <v>1666457.87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1666457.87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24996.87</v>
      </c>
    </row>
    <row r="426" spans="1:23" s="16" customFormat="1" ht="35.25" customHeight="1" x14ac:dyDescent="0.5">
      <c r="A426" s="4">
        <f t="shared" si="66"/>
        <v>69</v>
      </c>
      <c r="B426" s="1" t="s">
        <v>31</v>
      </c>
      <c r="C426" s="2">
        <v>40883</v>
      </c>
      <c r="D426" s="1">
        <f t="shared" si="64"/>
        <v>895340.62</v>
      </c>
      <c r="E426" s="1">
        <f t="shared" si="65"/>
        <v>882108.99</v>
      </c>
      <c r="F426" s="1">
        <v>882108.99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13231.63</v>
      </c>
    </row>
    <row r="427" spans="1:23" s="16" customFormat="1" ht="35.25" customHeight="1" x14ac:dyDescent="0.5">
      <c r="A427" s="4">
        <f t="shared" si="66"/>
        <v>70</v>
      </c>
      <c r="B427" s="1" t="s">
        <v>32</v>
      </c>
      <c r="C427" s="2">
        <v>40886</v>
      </c>
      <c r="D427" s="1">
        <f t="shared" si="64"/>
        <v>998710.35</v>
      </c>
      <c r="E427" s="1">
        <f t="shared" si="65"/>
        <v>983567.16</v>
      </c>
      <c r="F427" s="1">
        <v>983567.16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15143.19</v>
      </c>
    </row>
    <row r="428" spans="1:23" s="16" customFormat="1" ht="35.25" customHeight="1" x14ac:dyDescent="0.5">
      <c r="A428" s="4">
        <f t="shared" si="66"/>
        <v>71</v>
      </c>
      <c r="B428" s="1" t="s">
        <v>417</v>
      </c>
      <c r="C428" s="2">
        <v>40887</v>
      </c>
      <c r="D428" s="1">
        <f t="shared" si="64"/>
        <v>2198546.0300000003</v>
      </c>
      <c r="E428" s="1">
        <f t="shared" si="65"/>
        <v>2166055.2000000002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2166055.2000000002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32490.83</v>
      </c>
    </row>
    <row r="429" spans="1:23" s="16" customFormat="1" ht="35.25" customHeight="1" x14ac:dyDescent="0.5">
      <c r="A429" s="4">
        <f t="shared" si="66"/>
        <v>72</v>
      </c>
      <c r="B429" s="1" t="s">
        <v>422</v>
      </c>
      <c r="C429" s="2">
        <v>39919</v>
      </c>
      <c r="D429" s="1">
        <f t="shared" si="64"/>
        <v>2296062.2000000002</v>
      </c>
      <c r="E429" s="1">
        <f t="shared" si="65"/>
        <v>2260812.2000000002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2220750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40062.199999999997</v>
      </c>
      <c r="U429" s="1">
        <v>0</v>
      </c>
      <c r="V429" s="1">
        <v>0</v>
      </c>
      <c r="W429" s="1">
        <v>35250</v>
      </c>
    </row>
    <row r="430" spans="1:23" s="16" customFormat="1" ht="35.25" customHeight="1" x14ac:dyDescent="0.5">
      <c r="A430" s="4">
        <f t="shared" si="66"/>
        <v>73</v>
      </c>
      <c r="B430" s="1" t="s">
        <v>423</v>
      </c>
      <c r="C430" s="2">
        <v>39930</v>
      </c>
      <c r="D430" s="1">
        <f t="shared" si="64"/>
        <v>2245870.92</v>
      </c>
      <c r="E430" s="1">
        <f t="shared" si="65"/>
        <v>2211520.92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2164050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47470.92</v>
      </c>
      <c r="U430" s="1">
        <v>0</v>
      </c>
      <c r="V430" s="1">
        <v>0</v>
      </c>
      <c r="W430" s="1">
        <v>34350</v>
      </c>
    </row>
    <row r="431" spans="1:23" s="16" customFormat="1" ht="35.25" customHeight="1" x14ac:dyDescent="0.5">
      <c r="A431" s="4">
        <f t="shared" si="66"/>
        <v>74</v>
      </c>
      <c r="B431" s="1" t="s">
        <v>424</v>
      </c>
      <c r="C431" s="2">
        <v>39931</v>
      </c>
      <c r="D431" s="1">
        <f t="shared" si="64"/>
        <v>2248212.63</v>
      </c>
      <c r="E431" s="1">
        <f t="shared" si="65"/>
        <v>2213862.63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2164050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49812.63</v>
      </c>
      <c r="U431" s="1">
        <v>0</v>
      </c>
      <c r="V431" s="1">
        <v>0</v>
      </c>
      <c r="W431" s="1">
        <v>34350</v>
      </c>
    </row>
    <row r="432" spans="1:23" s="16" customFormat="1" ht="35.25" customHeight="1" x14ac:dyDescent="0.5">
      <c r="A432" s="4">
        <f t="shared" si="66"/>
        <v>75</v>
      </c>
      <c r="B432" s="1" t="s">
        <v>426</v>
      </c>
      <c r="C432" s="2">
        <v>39397</v>
      </c>
      <c r="D432" s="1">
        <f t="shared" si="64"/>
        <v>7277664.6900000004</v>
      </c>
      <c r="E432" s="1">
        <f t="shared" si="65"/>
        <v>7065488.9500000002</v>
      </c>
      <c r="F432" s="1">
        <v>0</v>
      </c>
      <c r="G432" s="1">
        <v>2542622.7000000002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2962421.86</v>
      </c>
      <c r="O432" s="1">
        <v>1065652.1399999999</v>
      </c>
      <c r="P432" s="1">
        <v>0</v>
      </c>
      <c r="Q432" s="1">
        <v>0</v>
      </c>
      <c r="R432" s="1">
        <v>0</v>
      </c>
      <c r="S432" s="1">
        <v>0</v>
      </c>
      <c r="T432" s="1">
        <v>415573.1</v>
      </c>
      <c r="U432" s="1">
        <v>79219.149999999994</v>
      </c>
      <c r="V432" s="1">
        <v>0</v>
      </c>
      <c r="W432" s="1">
        <v>212175.74</v>
      </c>
    </row>
    <row r="433" spans="1:23" s="16" customFormat="1" ht="35.25" customHeight="1" x14ac:dyDescent="0.5">
      <c r="A433" s="4">
        <f t="shared" si="66"/>
        <v>76</v>
      </c>
      <c r="B433" s="1" t="s">
        <v>427</v>
      </c>
      <c r="C433" s="2">
        <v>39398</v>
      </c>
      <c r="D433" s="1">
        <f t="shared" si="64"/>
        <v>7259474.1099999994</v>
      </c>
      <c r="E433" s="1">
        <f t="shared" si="65"/>
        <v>7046814.1099999994</v>
      </c>
      <c r="F433" s="1">
        <v>0</v>
      </c>
      <c r="G433" s="1">
        <v>2669732.2999999998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2982352.06</v>
      </c>
      <c r="O433" s="1">
        <v>1059451.2</v>
      </c>
      <c r="P433" s="1">
        <v>0</v>
      </c>
      <c r="Q433" s="1">
        <v>0</v>
      </c>
      <c r="R433" s="1">
        <v>0</v>
      </c>
      <c r="S433" s="1">
        <v>0</v>
      </c>
      <c r="T433" s="1">
        <v>335278.55</v>
      </c>
      <c r="U433" s="1">
        <v>0</v>
      </c>
      <c r="V433" s="1">
        <v>0</v>
      </c>
      <c r="W433" s="1">
        <v>212660</v>
      </c>
    </row>
    <row r="434" spans="1:23" s="16" customFormat="1" ht="35.25" customHeight="1" x14ac:dyDescent="0.5">
      <c r="A434" s="4">
        <f t="shared" si="66"/>
        <v>77</v>
      </c>
      <c r="B434" s="1" t="s">
        <v>428</v>
      </c>
      <c r="C434" s="2">
        <v>39374</v>
      </c>
      <c r="D434" s="1">
        <f t="shared" si="64"/>
        <v>736430.71</v>
      </c>
      <c r="E434" s="1">
        <f t="shared" si="65"/>
        <v>579359.91999999993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402961.74</v>
      </c>
      <c r="P434" s="1">
        <v>0</v>
      </c>
      <c r="Q434" s="1">
        <v>0</v>
      </c>
      <c r="R434" s="1">
        <v>0</v>
      </c>
      <c r="S434" s="1">
        <v>0</v>
      </c>
      <c r="T434" s="1">
        <v>117753.37</v>
      </c>
      <c r="U434" s="1">
        <v>58644.81</v>
      </c>
      <c r="V434" s="1">
        <v>0</v>
      </c>
      <c r="W434" s="1">
        <v>157070.79</v>
      </c>
    </row>
    <row r="435" spans="1:23" s="16" customFormat="1" ht="35.25" customHeight="1" x14ac:dyDescent="0.5">
      <c r="A435" s="4">
        <f t="shared" si="66"/>
        <v>78</v>
      </c>
      <c r="B435" s="1" t="s">
        <v>429</v>
      </c>
      <c r="C435" s="2">
        <v>39384</v>
      </c>
      <c r="D435" s="1">
        <f t="shared" si="64"/>
        <v>3747744.38</v>
      </c>
      <c r="E435" s="1">
        <f t="shared" si="65"/>
        <v>3533248.07</v>
      </c>
      <c r="F435" s="1">
        <v>0</v>
      </c>
      <c r="G435" s="1">
        <v>2609867.36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614343.4</v>
      </c>
      <c r="P435" s="1">
        <v>0</v>
      </c>
      <c r="Q435" s="1">
        <v>0</v>
      </c>
      <c r="R435" s="1">
        <v>0</v>
      </c>
      <c r="S435" s="1">
        <v>0</v>
      </c>
      <c r="T435" s="1">
        <v>228951.36</v>
      </c>
      <c r="U435" s="1">
        <v>80085.95</v>
      </c>
      <c r="V435" s="1">
        <v>0</v>
      </c>
      <c r="W435" s="1">
        <v>214496.31</v>
      </c>
    </row>
    <row r="436" spans="1:23" s="16" customFormat="1" ht="35.25" customHeight="1" x14ac:dyDescent="0.5">
      <c r="A436" s="4">
        <f t="shared" si="66"/>
        <v>79</v>
      </c>
      <c r="B436" s="1" t="s">
        <v>430</v>
      </c>
      <c r="C436" s="2">
        <v>39385</v>
      </c>
      <c r="D436" s="1">
        <f t="shared" si="64"/>
        <v>2787462.44</v>
      </c>
      <c r="E436" s="1">
        <f t="shared" si="65"/>
        <v>2706933.35</v>
      </c>
      <c r="F436" s="1">
        <v>0</v>
      </c>
      <c r="G436" s="1">
        <v>2190076.46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421477.12</v>
      </c>
      <c r="P436" s="1">
        <v>0</v>
      </c>
      <c r="Q436" s="1">
        <v>0</v>
      </c>
      <c r="R436" s="1">
        <v>0</v>
      </c>
      <c r="S436" s="1">
        <v>0</v>
      </c>
      <c r="T436" s="1">
        <v>95379.77</v>
      </c>
      <c r="U436" s="1">
        <v>0</v>
      </c>
      <c r="V436" s="1">
        <v>0</v>
      </c>
      <c r="W436" s="1">
        <v>80529.09</v>
      </c>
    </row>
    <row r="437" spans="1:23" s="16" customFormat="1" ht="35.25" customHeight="1" x14ac:dyDescent="0.5">
      <c r="A437" s="4">
        <f t="shared" si="66"/>
        <v>80</v>
      </c>
      <c r="B437" s="1" t="s">
        <v>431</v>
      </c>
      <c r="C437" s="2">
        <v>39375</v>
      </c>
      <c r="D437" s="1">
        <f t="shared" si="64"/>
        <v>4291667.6399999997</v>
      </c>
      <c r="E437" s="1">
        <f t="shared" si="65"/>
        <v>4024336.59</v>
      </c>
      <c r="F437" s="1">
        <v>0</v>
      </c>
      <c r="G437" s="1">
        <v>2851655.26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807195.52</v>
      </c>
      <c r="P437" s="1">
        <v>0</v>
      </c>
      <c r="Q437" s="1">
        <v>0</v>
      </c>
      <c r="R437" s="1">
        <v>0</v>
      </c>
      <c r="S437" s="1">
        <v>0</v>
      </c>
      <c r="T437" s="1">
        <v>265673.63</v>
      </c>
      <c r="U437" s="1">
        <v>99812.18</v>
      </c>
      <c r="V437" s="1">
        <v>0</v>
      </c>
      <c r="W437" s="1">
        <v>267331.05</v>
      </c>
    </row>
    <row r="438" spans="1:23" s="16" customFormat="1" ht="35.25" customHeight="1" x14ac:dyDescent="0.5">
      <c r="A438" s="4">
        <f t="shared" si="66"/>
        <v>81</v>
      </c>
      <c r="B438" s="1" t="s">
        <v>432</v>
      </c>
      <c r="C438" s="2">
        <v>39389</v>
      </c>
      <c r="D438" s="1">
        <f t="shared" si="64"/>
        <v>3535594.73</v>
      </c>
      <c r="E438" s="1">
        <f t="shared" si="65"/>
        <v>3395812.29</v>
      </c>
      <c r="F438" s="1">
        <v>0</v>
      </c>
      <c r="G438" s="1">
        <v>2693451.48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584776.14</v>
      </c>
      <c r="P438" s="1">
        <v>0</v>
      </c>
      <c r="Q438" s="1">
        <v>0</v>
      </c>
      <c r="R438" s="1">
        <v>0</v>
      </c>
      <c r="S438" s="1">
        <v>0</v>
      </c>
      <c r="T438" s="1">
        <v>117584.67</v>
      </c>
      <c r="U438" s="1">
        <v>0</v>
      </c>
      <c r="V438" s="1">
        <v>0</v>
      </c>
      <c r="W438" s="1">
        <v>139782.44</v>
      </c>
    </row>
    <row r="439" spans="1:23" s="16" customFormat="1" ht="35.25" customHeight="1" x14ac:dyDescent="0.5">
      <c r="A439" s="4">
        <f t="shared" si="66"/>
        <v>82</v>
      </c>
      <c r="B439" s="1" t="s">
        <v>433</v>
      </c>
      <c r="C439" s="2">
        <v>39390</v>
      </c>
      <c r="D439" s="1">
        <f t="shared" si="64"/>
        <v>1262858.4299999997</v>
      </c>
      <c r="E439" s="1">
        <f t="shared" si="65"/>
        <v>1122481.5599999998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881045.82</v>
      </c>
      <c r="P439" s="1">
        <v>0</v>
      </c>
      <c r="Q439" s="1">
        <v>0</v>
      </c>
      <c r="R439" s="1">
        <v>0</v>
      </c>
      <c r="S439" s="1">
        <v>0</v>
      </c>
      <c r="T439" s="1">
        <v>139643.46</v>
      </c>
      <c r="U439" s="1">
        <v>101792.28</v>
      </c>
      <c r="V439" s="1">
        <v>0</v>
      </c>
      <c r="W439" s="1">
        <v>140376.87</v>
      </c>
    </row>
    <row r="440" spans="1:23" s="16" customFormat="1" ht="35.25" customHeight="1" x14ac:dyDescent="0.5">
      <c r="A440" s="4">
        <f t="shared" si="66"/>
        <v>83</v>
      </c>
      <c r="B440" s="1" t="s">
        <v>434</v>
      </c>
      <c r="C440" s="2">
        <v>39391</v>
      </c>
      <c r="D440" s="1">
        <f t="shared" si="64"/>
        <v>2947078.15</v>
      </c>
      <c r="E440" s="1">
        <f t="shared" si="65"/>
        <v>2867382.85</v>
      </c>
      <c r="F440" s="1">
        <v>0</v>
      </c>
      <c r="G440" s="1">
        <v>2130245.7400000002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641905.84</v>
      </c>
      <c r="P440" s="1">
        <v>0</v>
      </c>
      <c r="Q440" s="1">
        <v>0</v>
      </c>
      <c r="R440" s="1">
        <v>0</v>
      </c>
      <c r="S440" s="1">
        <v>0</v>
      </c>
      <c r="T440" s="1">
        <v>95231.27</v>
      </c>
      <c r="U440" s="1">
        <v>0</v>
      </c>
      <c r="V440" s="1">
        <v>0</v>
      </c>
      <c r="W440" s="1">
        <v>79695.3</v>
      </c>
    </row>
    <row r="441" spans="1:23" s="16" customFormat="1" ht="35.25" customHeight="1" x14ac:dyDescent="0.5">
      <c r="A441" s="4">
        <f t="shared" si="66"/>
        <v>84</v>
      </c>
      <c r="B441" s="1" t="s">
        <v>435</v>
      </c>
      <c r="C441" s="2">
        <v>39393</v>
      </c>
      <c r="D441" s="1">
        <f t="shared" si="64"/>
        <v>3126158.46</v>
      </c>
      <c r="E441" s="1">
        <f t="shared" si="65"/>
        <v>3046044.27</v>
      </c>
      <c r="F441" s="1">
        <v>0</v>
      </c>
      <c r="G441" s="1">
        <v>2112082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838733.38</v>
      </c>
      <c r="P441" s="1">
        <v>0</v>
      </c>
      <c r="Q441" s="1">
        <v>0</v>
      </c>
      <c r="R441" s="1">
        <v>0</v>
      </c>
      <c r="S441" s="1">
        <v>0</v>
      </c>
      <c r="T441" s="1">
        <v>95228.89</v>
      </c>
      <c r="U441" s="1">
        <v>0</v>
      </c>
      <c r="V441" s="1">
        <v>0</v>
      </c>
      <c r="W441" s="1">
        <v>80114.19</v>
      </c>
    </row>
    <row r="442" spans="1:23" s="16" customFormat="1" ht="35.25" customHeight="1" x14ac:dyDescent="0.5">
      <c r="A442" s="4">
        <f t="shared" si="66"/>
        <v>85</v>
      </c>
      <c r="B442" s="1" t="s">
        <v>436</v>
      </c>
      <c r="C442" s="2">
        <v>39394</v>
      </c>
      <c r="D442" s="1">
        <f t="shared" si="64"/>
        <v>3261371.67</v>
      </c>
      <c r="E442" s="1">
        <f t="shared" si="65"/>
        <v>3180914.39</v>
      </c>
      <c r="F442" s="1">
        <v>0</v>
      </c>
      <c r="G442" s="1">
        <v>2221608.42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863953.52</v>
      </c>
      <c r="P442" s="1">
        <v>0</v>
      </c>
      <c r="Q442" s="1">
        <v>0</v>
      </c>
      <c r="R442" s="1">
        <v>0</v>
      </c>
      <c r="S442" s="1">
        <v>0</v>
      </c>
      <c r="T442" s="1">
        <v>95352.45</v>
      </c>
      <c r="U442" s="1">
        <v>0</v>
      </c>
      <c r="V442" s="1">
        <v>0</v>
      </c>
      <c r="W442" s="1">
        <v>80457.279999999999</v>
      </c>
    </row>
    <row r="443" spans="1:23" s="16" customFormat="1" ht="35.25" customHeight="1" x14ac:dyDescent="0.5">
      <c r="A443" s="4">
        <f t="shared" si="66"/>
        <v>86</v>
      </c>
      <c r="B443" s="1" t="s">
        <v>437</v>
      </c>
      <c r="C443" s="2">
        <v>39376</v>
      </c>
      <c r="D443" s="1">
        <f t="shared" si="64"/>
        <v>887676.18</v>
      </c>
      <c r="E443" s="1">
        <f t="shared" si="65"/>
        <v>838771.68</v>
      </c>
      <c r="F443" s="1">
        <v>779113.88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59657.8</v>
      </c>
      <c r="U443" s="1">
        <v>0</v>
      </c>
      <c r="V443" s="1">
        <v>0</v>
      </c>
      <c r="W443" s="1">
        <v>48904.5</v>
      </c>
    </row>
    <row r="444" spans="1:23" s="16" customFormat="1" ht="35.25" customHeight="1" x14ac:dyDescent="0.5">
      <c r="A444" s="4">
        <f t="shared" si="66"/>
        <v>87</v>
      </c>
      <c r="B444" s="1" t="s">
        <v>280</v>
      </c>
      <c r="C444" s="2">
        <v>39442</v>
      </c>
      <c r="D444" s="1">
        <f t="shared" si="64"/>
        <v>1150060.28</v>
      </c>
      <c r="E444" s="1">
        <f t="shared" si="65"/>
        <v>1133064.32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1133064.32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16995.96</v>
      </c>
    </row>
    <row r="445" spans="1:23" s="16" customFormat="1" ht="35.25" customHeight="1" x14ac:dyDescent="0.5">
      <c r="A445" s="4">
        <f t="shared" si="66"/>
        <v>88</v>
      </c>
      <c r="B445" s="1" t="s">
        <v>439</v>
      </c>
      <c r="C445" s="2">
        <v>39443</v>
      </c>
      <c r="D445" s="1">
        <f t="shared" si="64"/>
        <v>4857846.6899999995</v>
      </c>
      <c r="E445" s="1">
        <f t="shared" si="65"/>
        <v>4550620.51</v>
      </c>
      <c r="F445" s="1">
        <v>0</v>
      </c>
      <c r="G445" s="1">
        <v>2453163.6</v>
      </c>
      <c r="H445" s="1">
        <v>0</v>
      </c>
      <c r="I445" s="1">
        <v>192892.79999999999</v>
      </c>
      <c r="J445" s="1">
        <v>175228.79999999999</v>
      </c>
      <c r="K445" s="1">
        <v>447914.4</v>
      </c>
      <c r="L445" s="1">
        <v>0</v>
      </c>
      <c r="M445" s="1">
        <v>0</v>
      </c>
      <c r="N445" s="1">
        <v>0</v>
      </c>
      <c r="O445" s="1">
        <v>901723.2</v>
      </c>
      <c r="P445" s="1">
        <v>0</v>
      </c>
      <c r="Q445" s="1">
        <v>0</v>
      </c>
      <c r="R445" s="1">
        <v>0</v>
      </c>
      <c r="S445" s="1">
        <v>0</v>
      </c>
      <c r="T445" s="1">
        <v>250986.6</v>
      </c>
      <c r="U445" s="1">
        <v>128711.11</v>
      </c>
      <c r="V445" s="1">
        <v>0</v>
      </c>
      <c r="W445" s="1">
        <v>307226.18</v>
      </c>
    </row>
    <row r="446" spans="1:23" s="16" customFormat="1" ht="35.25" customHeight="1" x14ac:dyDescent="0.5">
      <c r="A446" s="4">
        <f t="shared" si="66"/>
        <v>89</v>
      </c>
      <c r="B446" s="1" t="s">
        <v>440</v>
      </c>
      <c r="C446" s="2">
        <v>39450</v>
      </c>
      <c r="D446" s="1">
        <f t="shared" si="64"/>
        <v>6361579.4300000006</v>
      </c>
      <c r="E446" s="1">
        <f t="shared" si="65"/>
        <v>6155036.6100000003</v>
      </c>
      <c r="F446" s="1">
        <v>0</v>
      </c>
      <c r="G446" s="1">
        <v>2390680.7999999998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2737149.6</v>
      </c>
      <c r="O446" s="1">
        <v>622928.4</v>
      </c>
      <c r="P446" s="1">
        <v>0</v>
      </c>
      <c r="Q446" s="1">
        <v>0</v>
      </c>
      <c r="R446" s="1">
        <v>0</v>
      </c>
      <c r="S446" s="1">
        <v>0</v>
      </c>
      <c r="T446" s="1">
        <v>327161.42</v>
      </c>
      <c r="U446" s="1">
        <v>77116.39</v>
      </c>
      <c r="V446" s="1">
        <v>0</v>
      </c>
      <c r="W446" s="1">
        <v>206542.82</v>
      </c>
    </row>
    <row r="447" spans="1:23" s="16" customFormat="1" ht="35.25" customHeight="1" x14ac:dyDescent="0.5">
      <c r="A447" s="4">
        <f t="shared" si="66"/>
        <v>90</v>
      </c>
      <c r="B447" s="1" t="s">
        <v>441</v>
      </c>
      <c r="C447" s="2">
        <v>39471</v>
      </c>
      <c r="D447" s="1">
        <f t="shared" ref="D447:D478" si="67">E447+W447</f>
        <v>2303593.58</v>
      </c>
      <c r="E447" s="1">
        <f t="shared" ref="E447:E478" si="68">SUM(F447:V447)</f>
        <v>2268343.58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2220750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47593.58</v>
      </c>
      <c r="U447" s="1">
        <v>0</v>
      </c>
      <c r="V447" s="1">
        <v>0</v>
      </c>
      <c r="W447" s="1">
        <v>35250</v>
      </c>
    </row>
    <row r="448" spans="1:23" s="16" customFormat="1" ht="35.25" customHeight="1" x14ac:dyDescent="0.5">
      <c r="A448" s="4">
        <f t="shared" si="66"/>
        <v>91</v>
      </c>
      <c r="B448" s="1" t="s">
        <v>442</v>
      </c>
      <c r="C448" s="2">
        <v>39472</v>
      </c>
      <c r="D448" s="1">
        <f t="shared" si="67"/>
        <v>2303028.23</v>
      </c>
      <c r="E448" s="1">
        <f t="shared" si="68"/>
        <v>2267778.23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2220750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47028.23</v>
      </c>
      <c r="U448" s="1">
        <v>0</v>
      </c>
      <c r="V448" s="1">
        <v>0</v>
      </c>
      <c r="W448" s="1">
        <v>35250</v>
      </c>
    </row>
    <row r="449" spans="1:23" s="16" customFormat="1" ht="35.25" customHeight="1" x14ac:dyDescent="0.5">
      <c r="A449" s="4">
        <f t="shared" si="66"/>
        <v>92</v>
      </c>
      <c r="B449" s="1" t="s">
        <v>443</v>
      </c>
      <c r="C449" s="2">
        <v>39473</v>
      </c>
      <c r="D449" s="1">
        <f t="shared" si="67"/>
        <v>2303580.2000000002</v>
      </c>
      <c r="E449" s="1">
        <f t="shared" si="68"/>
        <v>2268330.2000000002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2220750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47580.2</v>
      </c>
      <c r="U449" s="1">
        <v>0</v>
      </c>
      <c r="V449" s="1">
        <v>0</v>
      </c>
      <c r="W449" s="1">
        <v>35250</v>
      </c>
    </row>
    <row r="450" spans="1:23" s="16" customFormat="1" ht="35.25" customHeight="1" x14ac:dyDescent="0.5">
      <c r="A450" s="4">
        <f t="shared" si="66"/>
        <v>93</v>
      </c>
      <c r="B450" s="1" t="s">
        <v>445</v>
      </c>
      <c r="C450" s="2">
        <v>39453</v>
      </c>
      <c r="D450" s="1">
        <f t="shared" si="67"/>
        <v>7296683.7200000007</v>
      </c>
      <c r="E450" s="1">
        <f t="shared" si="68"/>
        <v>7029240.330000001</v>
      </c>
      <c r="F450" s="1">
        <v>0</v>
      </c>
      <c r="G450" s="1">
        <v>2777419.2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2950548</v>
      </c>
      <c r="O450" s="1">
        <v>841940.4</v>
      </c>
      <c r="P450" s="1">
        <v>0</v>
      </c>
      <c r="Q450" s="1">
        <v>0</v>
      </c>
      <c r="R450" s="1">
        <v>0</v>
      </c>
      <c r="S450" s="1">
        <v>0</v>
      </c>
      <c r="T450" s="1">
        <v>359478.5</v>
      </c>
      <c r="U450" s="1">
        <v>99854.23</v>
      </c>
      <c r="V450" s="1">
        <v>0</v>
      </c>
      <c r="W450" s="1">
        <v>267443.39</v>
      </c>
    </row>
    <row r="451" spans="1:23" s="16" customFormat="1" ht="35.25" customHeight="1" x14ac:dyDescent="0.5">
      <c r="A451" s="4">
        <f t="shared" si="66"/>
        <v>94</v>
      </c>
      <c r="B451" s="1" t="s">
        <v>446</v>
      </c>
      <c r="C451" s="2">
        <v>39454</v>
      </c>
      <c r="D451" s="1">
        <f t="shared" si="67"/>
        <v>3936520.9899999993</v>
      </c>
      <c r="E451" s="1">
        <f t="shared" si="68"/>
        <v>3798003.2099999995</v>
      </c>
      <c r="F451" s="1">
        <v>0</v>
      </c>
      <c r="G451" s="1">
        <v>2778268.8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804082.36</v>
      </c>
      <c r="P451" s="1">
        <v>0</v>
      </c>
      <c r="Q451" s="1">
        <v>0</v>
      </c>
      <c r="R451" s="1">
        <v>0</v>
      </c>
      <c r="S451" s="1">
        <v>0</v>
      </c>
      <c r="T451" s="1">
        <v>115207.88</v>
      </c>
      <c r="U451" s="1">
        <v>100444.17</v>
      </c>
      <c r="V451" s="1">
        <v>0</v>
      </c>
      <c r="W451" s="1">
        <v>138517.78</v>
      </c>
    </row>
    <row r="452" spans="1:23" s="16" customFormat="1" ht="35.25" customHeight="1" x14ac:dyDescent="0.5">
      <c r="A452" s="4">
        <f t="shared" si="66"/>
        <v>95</v>
      </c>
      <c r="B452" s="1" t="s">
        <v>447</v>
      </c>
      <c r="C452" s="2">
        <v>39458</v>
      </c>
      <c r="D452" s="1">
        <f t="shared" si="67"/>
        <v>2303822.58</v>
      </c>
      <c r="E452" s="1">
        <f t="shared" si="68"/>
        <v>2128266.7200000002</v>
      </c>
      <c r="F452" s="1">
        <v>0</v>
      </c>
      <c r="G452" s="1">
        <v>951892.8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920309.15</v>
      </c>
      <c r="P452" s="1">
        <v>0</v>
      </c>
      <c r="Q452" s="1">
        <v>0</v>
      </c>
      <c r="R452" s="1">
        <v>0</v>
      </c>
      <c r="S452" s="1">
        <v>0</v>
      </c>
      <c r="T452" s="1">
        <v>128762.51</v>
      </c>
      <c r="U452" s="1">
        <v>127302.26</v>
      </c>
      <c r="V452" s="1">
        <v>0</v>
      </c>
      <c r="W452" s="1">
        <v>175555.86</v>
      </c>
    </row>
    <row r="453" spans="1:23" s="16" customFormat="1" ht="35.25" customHeight="1" x14ac:dyDescent="0.5">
      <c r="A453" s="4">
        <f t="shared" si="66"/>
        <v>96</v>
      </c>
      <c r="B453" s="1" t="s">
        <v>448</v>
      </c>
      <c r="C453" s="2">
        <v>39459</v>
      </c>
      <c r="D453" s="1">
        <f t="shared" si="67"/>
        <v>479116.25</v>
      </c>
      <c r="E453" s="1">
        <f t="shared" si="68"/>
        <v>412906.76</v>
      </c>
      <c r="F453" s="1">
        <v>0</v>
      </c>
      <c r="G453" s="1">
        <v>0</v>
      </c>
      <c r="H453" s="1">
        <v>0</v>
      </c>
      <c r="I453" s="1">
        <v>173358</v>
      </c>
      <c r="J453" s="1">
        <v>0</v>
      </c>
      <c r="K453" s="1">
        <v>44893.93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95325.119999999995</v>
      </c>
      <c r="U453" s="1">
        <v>99329.71</v>
      </c>
      <c r="V453" s="1">
        <v>0</v>
      </c>
      <c r="W453" s="1">
        <v>66209.490000000005</v>
      </c>
    </row>
    <row r="454" spans="1:23" s="16" customFormat="1" ht="35.25" customHeight="1" x14ac:dyDescent="0.5">
      <c r="A454" s="4">
        <f t="shared" si="66"/>
        <v>97</v>
      </c>
      <c r="B454" s="1" t="s">
        <v>449</v>
      </c>
      <c r="C454" s="2">
        <v>39460</v>
      </c>
      <c r="D454" s="1">
        <f t="shared" si="67"/>
        <v>3782654.5000000005</v>
      </c>
      <c r="E454" s="1">
        <f t="shared" si="68"/>
        <v>3644723.1700000004</v>
      </c>
      <c r="F454" s="1">
        <v>0</v>
      </c>
      <c r="G454" s="1">
        <v>2639781.6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789928.52</v>
      </c>
      <c r="P454" s="1">
        <v>0</v>
      </c>
      <c r="Q454" s="1">
        <v>0</v>
      </c>
      <c r="R454" s="1">
        <v>0</v>
      </c>
      <c r="S454" s="1">
        <v>0</v>
      </c>
      <c r="T454" s="1">
        <v>114994.1</v>
      </c>
      <c r="U454" s="1">
        <v>100018.95</v>
      </c>
      <c r="V454" s="1">
        <v>0</v>
      </c>
      <c r="W454" s="1">
        <v>137931.32999999999</v>
      </c>
    </row>
    <row r="455" spans="1:23" s="16" customFormat="1" ht="35.25" customHeight="1" x14ac:dyDescent="0.5">
      <c r="A455" s="4">
        <f t="shared" si="66"/>
        <v>98</v>
      </c>
      <c r="B455" s="1" t="s">
        <v>450</v>
      </c>
      <c r="C455" s="2">
        <v>39461</v>
      </c>
      <c r="D455" s="1">
        <f t="shared" si="67"/>
        <v>3888859.71</v>
      </c>
      <c r="E455" s="1">
        <f t="shared" si="68"/>
        <v>3750226.23</v>
      </c>
      <c r="F455" s="1">
        <v>0</v>
      </c>
      <c r="G455" s="1">
        <v>2748460.72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886514.4</v>
      </c>
      <c r="P455" s="1">
        <v>0</v>
      </c>
      <c r="Q455" s="1">
        <v>0</v>
      </c>
      <c r="R455" s="1">
        <v>0</v>
      </c>
      <c r="S455" s="1">
        <v>0</v>
      </c>
      <c r="T455" s="1">
        <v>115251.11</v>
      </c>
      <c r="U455" s="1">
        <v>0</v>
      </c>
      <c r="V455" s="1">
        <v>0</v>
      </c>
      <c r="W455" s="1">
        <v>138633.48000000001</v>
      </c>
    </row>
    <row r="456" spans="1:23" s="16" customFormat="1" ht="35.25" customHeight="1" x14ac:dyDescent="0.5">
      <c r="A456" s="4">
        <f t="shared" si="66"/>
        <v>99</v>
      </c>
      <c r="B456" s="1" t="s">
        <v>451</v>
      </c>
      <c r="C456" s="2">
        <v>39463</v>
      </c>
      <c r="D456" s="1">
        <f t="shared" si="67"/>
        <v>169644</v>
      </c>
      <c r="E456" s="1">
        <f t="shared" si="68"/>
        <v>169644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169644</v>
      </c>
      <c r="V456" s="1">
        <v>0</v>
      </c>
      <c r="W456" s="1">
        <v>0</v>
      </c>
    </row>
    <row r="457" spans="1:23" s="16" customFormat="1" ht="35.25" customHeight="1" x14ac:dyDescent="0.5">
      <c r="A457" s="4">
        <f t="shared" si="66"/>
        <v>100</v>
      </c>
      <c r="B457" s="1" t="s">
        <v>452</v>
      </c>
      <c r="C457" s="2">
        <v>39465</v>
      </c>
      <c r="D457" s="1">
        <f t="shared" si="67"/>
        <v>128475.13</v>
      </c>
      <c r="E457" s="1">
        <f t="shared" si="68"/>
        <v>128475.13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128475.13</v>
      </c>
      <c r="V457" s="1">
        <v>0</v>
      </c>
      <c r="W457" s="1">
        <v>0</v>
      </c>
    </row>
    <row r="458" spans="1:23" s="16" customFormat="1" ht="35.25" customHeight="1" x14ac:dyDescent="0.5">
      <c r="A458" s="4">
        <f t="shared" si="66"/>
        <v>101</v>
      </c>
      <c r="B458" s="1" t="s">
        <v>453</v>
      </c>
      <c r="C458" s="2">
        <v>39466</v>
      </c>
      <c r="D458" s="1">
        <f t="shared" si="67"/>
        <v>3330529.94</v>
      </c>
      <c r="E458" s="1">
        <f t="shared" si="68"/>
        <v>3195596.69</v>
      </c>
      <c r="F458" s="1">
        <v>0</v>
      </c>
      <c r="G458" s="1">
        <v>2307026.2599999998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774675.6</v>
      </c>
      <c r="P458" s="1">
        <v>0</v>
      </c>
      <c r="Q458" s="1">
        <v>0</v>
      </c>
      <c r="R458" s="1">
        <v>0</v>
      </c>
      <c r="S458" s="1">
        <v>0</v>
      </c>
      <c r="T458" s="1">
        <v>113894.83</v>
      </c>
      <c r="U458" s="1">
        <v>0</v>
      </c>
      <c r="V458" s="1">
        <v>0</v>
      </c>
      <c r="W458" s="1">
        <v>134933.25</v>
      </c>
    </row>
    <row r="459" spans="1:23" s="16" customFormat="1" ht="35.25" customHeight="1" x14ac:dyDescent="0.5">
      <c r="A459" s="4">
        <f t="shared" si="66"/>
        <v>102</v>
      </c>
      <c r="B459" s="1" t="s">
        <v>454</v>
      </c>
      <c r="C459" s="2">
        <v>39468</v>
      </c>
      <c r="D459" s="1">
        <f t="shared" si="67"/>
        <v>4374630.24</v>
      </c>
      <c r="E459" s="1">
        <f t="shared" si="68"/>
        <v>4197943.37</v>
      </c>
      <c r="F459" s="1">
        <v>0</v>
      </c>
      <c r="G459" s="1">
        <v>2858493.36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1082153.95</v>
      </c>
      <c r="P459" s="1">
        <v>0</v>
      </c>
      <c r="Q459" s="1">
        <v>0</v>
      </c>
      <c r="R459" s="1">
        <v>0</v>
      </c>
      <c r="S459" s="1">
        <v>0</v>
      </c>
      <c r="T459" s="1">
        <v>129173.72</v>
      </c>
      <c r="U459" s="1">
        <v>128122.34</v>
      </c>
      <c r="V459" s="1">
        <v>0</v>
      </c>
      <c r="W459" s="1">
        <v>176686.87</v>
      </c>
    </row>
    <row r="460" spans="1:23" s="16" customFormat="1" ht="35.25" customHeight="1" x14ac:dyDescent="0.5">
      <c r="A460" s="4">
        <f t="shared" si="66"/>
        <v>103</v>
      </c>
      <c r="B460" s="1" t="s">
        <v>455</v>
      </c>
      <c r="C460" s="2">
        <v>39445</v>
      </c>
      <c r="D460" s="1">
        <f t="shared" si="67"/>
        <v>3328205.86</v>
      </c>
      <c r="E460" s="1">
        <f t="shared" si="68"/>
        <v>3218918.8</v>
      </c>
      <c r="F460" s="1">
        <v>0</v>
      </c>
      <c r="G460" s="1">
        <v>2329173.6800000002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706195.2</v>
      </c>
      <c r="P460" s="1">
        <v>0</v>
      </c>
      <c r="Q460" s="1">
        <v>0</v>
      </c>
      <c r="R460" s="1">
        <v>0</v>
      </c>
      <c r="S460" s="1">
        <v>0</v>
      </c>
      <c r="T460" s="1">
        <v>104301.57</v>
      </c>
      <c r="U460" s="1">
        <v>79248.350000000006</v>
      </c>
      <c r="V460" s="1">
        <v>0</v>
      </c>
      <c r="W460" s="1">
        <v>109287.06</v>
      </c>
    </row>
    <row r="461" spans="1:23" s="16" customFormat="1" ht="35.25" customHeight="1" x14ac:dyDescent="0.5">
      <c r="A461" s="4">
        <f t="shared" si="66"/>
        <v>104</v>
      </c>
      <c r="B461" s="1" t="s">
        <v>456</v>
      </c>
      <c r="C461" s="2">
        <v>45289</v>
      </c>
      <c r="D461" s="1">
        <f t="shared" si="67"/>
        <v>5308246.1399999997</v>
      </c>
      <c r="E461" s="1">
        <f t="shared" si="68"/>
        <v>5112244.33</v>
      </c>
      <c r="F461" s="1">
        <v>0</v>
      </c>
      <c r="G461" s="1">
        <v>3584327.42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1249801.2</v>
      </c>
      <c r="P461" s="1">
        <v>0</v>
      </c>
      <c r="Q461" s="1">
        <v>0</v>
      </c>
      <c r="R461" s="1">
        <v>0</v>
      </c>
      <c r="S461" s="1">
        <v>0</v>
      </c>
      <c r="T461" s="1">
        <v>135986.66</v>
      </c>
      <c r="U461" s="1">
        <v>142129.04999999999</v>
      </c>
      <c r="V461" s="1">
        <v>0</v>
      </c>
      <c r="W461" s="1">
        <v>196001.81</v>
      </c>
    </row>
    <row r="462" spans="1:23" s="16" customFormat="1" ht="35.25" customHeight="1" x14ac:dyDescent="0.5">
      <c r="A462" s="4">
        <f t="shared" si="66"/>
        <v>105</v>
      </c>
      <c r="B462" s="1" t="s">
        <v>457</v>
      </c>
      <c r="C462" s="2">
        <v>39447</v>
      </c>
      <c r="D462" s="1">
        <f t="shared" si="67"/>
        <v>3568335.97</v>
      </c>
      <c r="E462" s="1">
        <f t="shared" si="68"/>
        <v>3521074.49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3150765.6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268808.65999999997</v>
      </c>
      <c r="U462" s="1">
        <v>101500.23</v>
      </c>
      <c r="V462" s="1">
        <v>0</v>
      </c>
      <c r="W462" s="1">
        <v>47261.48</v>
      </c>
    </row>
    <row r="463" spans="1:23" s="16" customFormat="1" ht="35.25" customHeight="1" x14ac:dyDescent="0.5">
      <c r="A463" s="4">
        <f t="shared" si="66"/>
        <v>106</v>
      </c>
      <c r="B463" s="1" t="s">
        <v>458</v>
      </c>
      <c r="C463" s="2">
        <v>39448</v>
      </c>
      <c r="D463" s="1">
        <f t="shared" si="67"/>
        <v>3927425.6199999996</v>
      </c>
      <c r="E463" s="1">
        <f t="shared" si="68"/>
        <v>3788859.9699999997</v>
      </c>
      <c r="F463" s="1">
        <v>0</v>
      </c>
      <c r="G463" s="1">
        <v>2837148.34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736234.8</v>
      </c>
      <c r="P463" s="1">
        <v>0</v>
      </c>
      <c r="Q463" s="1">
        <v>0</v>
      </c>
      <c r="R463" s="1">
        <v>0</v>
      </c>
      <c r="S463" s="1">
        <v>0</v>
      </c>
      <c r="T463" s="1">
        <v>114997.61</v>
      </c>
      <c r="U463" s="1">
        <v>100479.22</v>
      </c>
      <c r="V463" s="1">
        <v>0</v>
      </c>
      <c r="W463" s="1">
        <v>138565.65</v>
      </c>
    </row>
    <row r="464" spans="1:23" s="16" customFormat="1" ht="35.25" customHeight="1" x14ac:dyDescent="0.5">
      <c r="A464" s="4">
        <f t="shared" si="66"/>
        <v>107</v>
      </c>
      <c r="B464" s="1" t="s">
        <v>459</v>
      </c>
      <c r="C464" s="2">
        <v>39449</v>
      </c>
      <c r="D464" s="1">
        <f t="shared" si="67"/>
        <v>3355147.99</v>
      </c>
      <c r="E464" s="1">
        <f t="shared" si="68"/>
        <v>3249216.06</v>
      </c>
      <c r="F464" s="1">
        <v>0</v>
      </c>
      <c r="G464" s="1">
        <v>2386545.2799999998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682782</v>
      </c>
      <c r="P464" s="1">
        <v>0</v>
      </c>
      <c r="Q464" s="1">
        <v>0</v>
      </c>
      <c r="R464" s="1">
        <v>0</v>
      </c>
      <c r="S464" s="1">
        <v>0</v>
      </c>
      <c r="T464" s="1">
        <v>103073.79</v>
      </c>
      <c r="U464" s="1">
        <v>76814.990000000005</v>
      </c>
      <c r="V464" s="1">
        <v>0</v>
      </c>
      <c r="W464" s="1">
        <v>105931.93</v>
      </c>
    </row>
    <row r="465" spans="1:23" s="16" customFormat="1" ht="35.25" customHeight="1" x14ac:dyDescent="0.5">
      <c r="A465" s="4">
        <f t="shared" si="66"/>
        <v>108</v>
      </c>
      <c r="B465" s="1" t="s">
        <v>460</v>
      </c>
      <c r="C465" s="2">
        <v>39492</v>
      </c>
      <c r="D465" s="1">
        <f t="shared" si="67"/>
        <v>2593771.46</v>
      </c>
      <c r="E465" s="1">
        <f t="shared" si="68"/>
        <v>2555439.86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2555439.86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38331.599999999999</v>
      </c>
    </row>
    <row r="466" spans="1:23" s="16" customFormat="1" ht="35.25" customHeight="1" x14ac:dyDescent="0.5">
      <c r="A466" s="4">
        <f t="shared" si="66"/>
        <v>109</v>
      </c>
      <c r="B466" s="1" t="s">
        <v>461</v>
      </c>
      <c r="C466" s="2">
        <v>39483</v>
      </c>
      <c r="D466" s="1">
        <f t="shared" si="67"/>
        <v>3010945.73</v>
      </c>
      <c r="E466" s="1">
        <f t="shared" si="68"/>
        <v>2823109.43</v>
      </c>
      <c r="F466" s="1">
        <v>0</v>
      </c>
      <c r="G466" s="1">
        <v>2362362.36</v>
      </c>
      <c r="H466" s="1">
        <v>0</v>
      </c>
      <c r="I466" s="1">
        <v>127862.39999999999</v>
      </c>
      <c r="J466" s="1">
        <v>125811.6</v>
      </c>
      <c r="K466" s="1">
        <v>4771.2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202301.87</v>
      </c>
      <c r="U466" s="1">
        <v>0</v>
      </c>
      <c r="V466" s="1">
        <v>0</v>
      </c>
      <c r="W466" s="1">
        <v>187836.3</v>
      </c>
    </row>
    <row r="467" spans="1:23" s="16" customFormat="1" ht="35.25" customHeight="1" x14ac:dyDescent="0.5">
      <c r="A467" s="4">
        <f t="shared" si="66"/>
        <v>110</v>
      </c>
      <c r="B467" s="1" t="s">
        <v>462</v>
      </c>
      <c r="C467" s="2">
        <v>39485</v>
      </c>
      <c r="D467" s="1">
        <f t="shared" si="67"/>
        <v>2974498.8000000007</v>
      </c>
      <c r="E467" s="1">
        <f t="shared" si="68"/>
        <v>2804349.6400000006</v>
      </c>
      <c r="F467" s="1">
        <v>0</v>
      </c>
      <c r="G467" s="1">
        <v>2329857.6</v>
      </c>
      <c r="H467" s="1">
        <v>0</v>
      </c>
      <c r="I467" s="1">
        <v>138954</v>
      </c>
      <c r="J467" s="1">
        <v>123273.60000000001</v>
      </c>
      <c r="K467" s="1">
        <v>11581.7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200682.74</v>
      </c>
      <c r="U467" s="1">
        <v>0</v>
      </c>
      <c r="V467" s="1">
        <v>0</v>
      </c>
      <c r="W467" s="1">
        <v>170149.16</v>
      </c>
    </row>
    <row r="468" spans="1:23" s="16" customFormat="1" ht="35.25" customHeight="1" x14ac:dyDescent="0.5">
      <c r="A468" s="4">
        <f t="shared" si="66"/>
        <v>111</v>
      </c>
      <c r="B468" s="1" t="s">
        <v>463</v>
      </c>
      <c r="C468" s="2">
        <v>39488</v>
      </c>
      <c r="D468" s="1">
        <f t="shared" si="67"/>
        <v>2864418.96</v>
      </c>
      <c r="E468" s="1">
        <f t="shared" si="68"/>
        <v>2765621.4899999998</v>
      </c>
      <c r="F468" s="1">
        <v>0</v>
      </c>
      <c r="G468" s="1">
        <v>1565982.72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561458.30000000005</v>
      </c>
      <c r="O468" s="1">
        <v>310954.8</v>
      </c>
      <c r="P468" s="1">
        <v>0</v>
      </c>
      <c r="Q468" s="1">
        <v>0</v>
      </c>
      <c r="R468" s="1">
        <v>0</v>
      </c>
      <c r="S468" s="1">
        <v>0</v>
      </c>
      <c r="T468" s="1">
        <v>327225.67</v>
      </c>
      <c r="U468" s="1">
        <v>0</v>
      </c>
      <c r="V468" s="1">
        <v>0</v>
      </c>
      <c r="W468" s="1">
        <v>98797.47</v>
      </c>
    </row>
    <row r="469" spans="1:23" s="16" customFormat="1" ht="35.25" customHeight="1" x14ac:dyDescent="0.5">
      <c r="A469" s="4">
        <f t="shared" si="66"/>
        <v>112</v>
      </c>
      <c r="B469" s="1" t="s">
        <v>465</v>
      </c>
      <c r="C469" s="2">
        <v>39518</v>
      </c>
      <c r="D469" s="1">
        <f t="shared" si="67"/>
        <v>4100685.0199999996</v>
      </c>
      <c r="E469" s="1">
        <f t="shared" si="68"/>
        <v>4042196.8099999996</v>
      </c>
      <c r="F469" s="1">
        <v>0</v>
      </c>
      <c r="G469" s="1">
        <v>3024615.17</v>
      </c>
      <c r="H469" s="1">
        <v>0</v>
      </c>
      <c r="I469" s="1">
        <v>0</v>
      </c>
      <c r="J469" s="1">
        <v>0</v>
      </c>
      <c r="K469" s="1">
        <v>194249.46</v>
      </c>
      <c r="L469" s="1">
        <v>0</v>
      </c>
      <c r="M469" s="1">
        <v>0</v>
      </c>
      <c r="N469" s="1">
        <v>0</v>
      </c>
      <c r="O469" s="1">
        <v>680349.17</v>
      </c>
      <c r="P469" s="1">
        <v>0</v>
      </c>
      <c r="Q469" s="1">
        <v>0</v>
      </c>
      <c r="R469" s="1">
        <v>0</v>
      </c>
      <c r="S469" s="1">
        <v>0</v>
      </c>
      <c r="T469" s="1">
        <v>142983.01</v>
      </c>
      <c r="U469" s="1">
        <v>0</v>
      </c>
      <c r="V469" s="1">
        <v>0</v>
      </c>
      <c r="W469" s="1">
        <v>58488.21</v>
      </c>
    </row>
    <row r="470" spans="1:23" s="16" customFormat="1" ht="35.25" customHeight="1" x14ac:dyDescent="0.5">
      <c r="A470" s="4">
        <f t="shared" si="66"/>
        <v>113</v>
      </c>
      <c r="B470" s="1" t="s">
        <v>466</v>
      </c>
      <c r="C470" s="2">
        <v>39527</v>
      </c>
      <c r="D470" s="1">
        <f t="shared" si="67"/>
        <v>6394726.0899999989</v>
      </c>
      <c r="E470" s="1">
        <f t="shared" si="68"/>
        <v>6302733.6999999993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6132826.0199999996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169907.68</v>
      </c>
      <c r="U470" s="1">
        <v>0</v>
      </c>
      <c r="V470" s="1">
        <v>0</v>
      </c>
      <c r="W470" s="1">
        <v>91992.39</v>
      </c>
    </row>
    <row r="471" spans="1:23" s="16" customFormat="1" ht="35.25" customHeight="1" x14ac:dyDescent="0.5">
      <c r="A471" s="4">
        <f t="shared" si="66"/>
        <v>114</v>
      </c>
      <c r="B471" s="1" t="s">
        <v>467</v>
      </c>
      <c r="C471" s="2">
        <v>39528</v>
      </c>
      <c r="D471" s="1">
        <f t="shared" si="67"/>
        <v>5196592.57</v>
      </c>
      <c r="E471" s="1">
        <f t="shared" si="68"/>
        <v>5122693.79</v>
      </c>
      <c r="F471" s="1">
        <v>0</v>
      </c>
      <c r="G471" s="1">
        <v>2354680.89</v>
      </c>
      <c r="H471" s="1">
        <v>0</v>
      </c>
      <c r="I471" s="1">
        <v>0</v>
      </c>
      <c r="J471" s="1">
        <v>0</v>
      </c>
      <c r="K471" s="1">
        <v>138260.24</v>
      </c>
      <c r="L471" s="1">
        <v>0</v>
      </c>
      <c r="M471" s="1">
        <v>0</v>
      </c>
      <c r="N471" s="1">
        <v>0</v>
      </c>
      <c r="O471" s="1">
        <v>586256.81000000006</v>
      </c>
      <c r="P471" s="1">
        <v>1847387.78</v>
      </c>
      <c r="Q471" s="1">
        <v>0</v>
      </c>
      <c r="R471" s="1">
        <v>0</v>
      </c>
      <c r="S471" s="1">
        <v>0</v>
      </c>
      <c r="T471" s="1">
        <v>196108.07</v>
      </c>
      <c r="U471" s="1">
        <v>0</v>
      </c>
      <c r="V471" s="1">
        <v>0</v>
      </c>
      <c r="W471" s="1">
        <v>73898.78</v>
      </c>
    </row>
    <row r="472" spans="1:23" s="16" customFormat="1" ht="35.25" customHeight="1" x14ac:dyDescent="0.5">
      <c r="A472" s="4">
        <f t="shared" si="66"/>
        <v>115</v>
      </c>
      <c r="B472" s="1" t="s">
        <v>468</v>
      </c>
      <c r="C472" s="2">
        <v>39531</v>
      </c>
      <c r="D472" s="1">
        <f t="shared" si="67"/>
        <v>2966115.6700000004</v>
      </c>
      <c r="E472" s="1">
        <f t="shared" si="68"/>
        <v>2924544.22</v>
      </c>
      <c r="F472" s="1">
        <v>0</v>
      </c>
      <c r="G472" s="1">
        <v>2335761.2300000004</v>
      </c>
      <c r="H472" s="1">
        <v>0</v>
      </c>
      <c r="I472" s="1">
        <v>162525.07</v>
      </c>
      <c r="J472" s="1">
        <v>115326.38</v>
      </c>
      <c r="K472" s="1">
        <v>157816.73000000001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153114.81</v>
      </c>
      <c r="U472" s="1">
        <v>0</v>
      </c>
      <c r="V472" s="1">
        <v>0</v>
      </c>
      <c r="W472" s="1">
        <v>41571.449999999997</v>
      </c>
    </row>
    <row r="473" spans="1:23" s="16" customFormat="1" ht="35.25" customHeight="1" x14ac:dyDescent="0.5">
      <c r="A473" s="4">
        <f t="shared" si="66"/>
        <v>116</v>
      </c>
      <c r="B473" s="1" t="s">
        <v>469</v>
      </c>
      <c r="C473" s="2">
        <v>39532</v>
      </c>
      <c r="D473" s="1">
        <f t="shared" si="67"/>
        <v>3600909.47</v>
      </c>
      <c r="E473" s="1">
        <f t="shared" si="68"/>
        <v>3550029.0900000003</v>
      </c>
      <c r="F473" s="1">
        <v>0</v>
      </c>
      <c r="G473" s="1">
        <v>2352590.12</v>
      </c>
      <c r="H473" s="1">
        <v>0</v>
      </c>
      <c r="I473" s="1">
        <v>160237.93</v>
      </c>
      <c r="J473" s="1">
        <v>114352.42</v>
      </c>
      <c r="K473" s="1">
        <v>165521.29</v>
      </c>
      <c r="L473" s="1">
        <v>0</v>
      </c>
      <c r="M473" s="1">
        <v>0</v>
      </c>
      <c r="N473" s="1">
        <v>0</v>
      </c>
      <c r="O473" s="1">
        <v>599323.61</v>
      </c>
      <c r="P473" s="1">
        <v>0</v>
      </c>
      <c r="Q473" s="1">
        <v>0</v>
      </c>
      <c r="R473" s="1">
        <v>0</v>
      </c>
      <c r="S473" s="1">
        <v>0</v>
      </c>
      <c r="T473" s="1">
        <v>158003.72</v>
      </c>
      <c r="U473" s="1">
        <v>0</v>
      </c>
      <c r="V473" s="1">
        <v>0</v>
      </c>
      <c r="W473" s="1">
        <v>50880.38</v>
      </c>
    </row>
    <row r="474" spans="1:23" s="16" customFormat="1" ht="35.25" customHeight="1" x14ac:dyDescent="0.5">
      <c r="A474" s="4">
        <f t="shared" si="66"/>
        <v>117</v>
      </c>
      <c r="B474" s="1" t="s">
        <v>470</v>
      </c>
      <c r="C474" s="2">
        <v>39533</v>
      </c>
      <c r="D474" s="1">
        <f t="shared" si="67"/>
        <v>5845075.2800000003</v>
      </c>
      <c r="E474" s="1">
        <f t="shared" si="68"/>
        <v>5761818.71</v>
      </c>
      <c r="F474" s="1">
        <v>0</v>
      </c>
      <c r="G474" s="1">
        <v>2568047.41</v>
      </c>
      <c r="H474" s="1">
        <v>0</v>
      </c>
      <c r="I474" s="1">
        <v>0</v>
      </c>
      <c r="J474" s="1">
        <v>0</v>
      </c>
      <c r="K474" s="1">
        <v>190675.67</v>
      </c>
      <c r="L474" s="1">
        <v>0</v>
      </c>
      <c r="M474" s="1">
        <v>0</v>
      </c>
      <c r="N474" s="1">
        <v>0</v>
      </c>
      <c r="O474" s="1">
        <v>507652.04</v>
      </c>
      <c r="P474" s="1">
        <v>2284062.4700000002</v>
      </c>
      <c r="Q474" s="1">
        <v>0</v>
      </c>
      <c r="R474" s="1">
        <v>0</v>
      </c>
      <c r="S474" s="1">
        <v>0</v>
      </c>
      <c r="T474" s="1">
        <v>211381.12</v>
      </c>
      <c r="U474" s="1">
        <v>0</v>
      </c>
      <c r="V474" s="1">
        <v>0</v>
      </c>
      <c r="W474" s="1">
        <v>83256.570000000007</v>
      </c>
    </row>
    <row r="475" spans="1:23" s="16" customFormat="1" ht="35.25" customHeight="1" x14ac:dyDescent="0.5">
      <c r="A475" s="4">
        <f t="shared" si="66"/>
        <v>118</v>
      </c>
      <c r="B475" s="1" t="s">
        <v>471</v>
      </c>
      <c r="C475" s="2">
        <v>39535</v>
      </c>
      <c r="D475" s="1">
        <f t="shared" si="67"/>
        <v>5760387.3599999994</v>
      </c>
      <c r="E475" s="1">
        <f t="shared" si="68"/>
        <v>5678409.2799999993</v>
      </c>
      <c r="F475" s="1">
        <v>0</v>
      </c>
      <c r="G475" s="1">
        <v>2505979.6800000002</v>
      </c>
      <c r="H475" s="1">
        <v>0</v>
      </c>
      <c r="I475" s="1">
        <v>0</v>
      </c>
      <c r="J475" s="1">
        <v>0</v>
      </c>
      <c r="K475" s="1">
        <v>187634.62</v>
      </c>
      <c r="L475" s="1">
        <v>0</v>
      </c>
      <c r="M475" s="1">
        <v>0</v>
      </c>
      <c r="N475" s="1">
        <v>0</v>
      </c>
      <c r="O475" s="1">
        <v>476716.44</v>
      </c>
      <c r="P475" s="1">
        <v>2294873.86</v>
      </c>
      <c r="Q475" s="1">
        <v>0</v>
      </c>
      <c r="R475" s="1">
        <v>0</v>
      </c>
      <c r="S475" s="1">
        <v>0</v>
      </c>
      <c r="T475" s="1">
        <v>213204.68</v>
      </c>
      <c r="U475" s="1">
        <v>0</v>
      </c>
      <c r="V475" s="1">
        <v>0</v>
      </c>
      <c r="W475" s="1">
        <v>81978.080000000002</v>
      </c>
    </row>
    <row r="476" spans="1:23" s="16" customFormat="1" ht="35.25" customHeight="1" x14ac:dyDescent="0.5">
      <c r="A476" s="4">
        <f t="shared" si="66"/>
        <v>119</v>
      </c>
      <c r="B476" s="1" t="s">
        <v>472</v>
      </c>
      <c r="C476" s="2">
        <v>39536</v>
      </c>
      <c r="D476" s="1">
        <f t="shared" si="67"/>
        <v>3571606.0400000005</v>
      </c>
      <c r="E476" s="1">
        <f t="shared" si="68"/>
        <v>3521187.2600000007</v>
      </c>
      <c r="F476" s="1">
        <v>0</v>
      </c>
      <c r="G476" s="1">
        <v>2236152.9500000002</v>
      </c>
      <c r="H476" s="1">
        <v>0</v>
      </c>
      <c r="I476" s="1">
        <v>181354.4</v>
      </c>
      <c r="J476" s="1">
        <v>126337.37</v>
      </c>
      <c r="K476" s="1">
        <v>138185.47</v>
      </c>
      <c r="L476" s="1">
        <v>0</v>
      </c>
      <c r="M476" s="1">
        <v>0</v>
      </c>
      <c r="N476" s="1">
        <v>0</v>
      </c>
      <c r="O476" s="1">
        <v>679222.31</v>
      </c>
      <c r="P476" s="1">
        <v>0</v>
      </c>
      <c r="Q476" s="1">
        <v>0</v>
      </c>
      <c r="R476" s="1">
        <v>0</v>
      </c>
      <c r="S476" s="1">
        <v>0</v>
      </c>
      <c r="T476" s="1">
        <v>159934.76</v>
      </c>
      <c r="U476" s="1">
        <v>0</v>
      </c>
      <c r="V476" s="1">
        <v>0</v>
      </c>
      <c r="W476" s="1">
        <v>50418.78</v>
      </c>
    </row>
    <row r="477" spans="1:23" s="16" customFormat="1" ht="35.25" customHeight="1" x14ac:dyDescent="0.5">
      <c r="A477" s="4">
        <f t="shared" si="66"/>
        <v>120</v>
      </c>
      <c r="B477" s="1" t="s">
        <v>473</v>
      </c>
      <c r="C477" s="2">
        <v>39524</v>
      </c>
      <c r="D477" s="1">
        <f t="shared" si="67"/>
        <v>5230941.0299999993</v>
      </c>
      <c r="E477" s="1">
        <f t="shared" si="68"/>
        <v>5156719.3199999994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4948113.8499999996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208605.47</v>
      </c>
      <c r="U477" s="1">
        <v>0</v>
      </c>
      <c r="V477" s="1">
        <v>0</v>
      </c>
      <c r="W477" s="1">
        <v>74221.710000000006</v>
      </c>
    </row>
    <row r="478" spans="1:23" s="16" customFormat="1" ht="35.25" customHeight="1" x14ac:dyDescent="0.5">
      <c r="A478" s="4">
        <f t="shared" si="66"/>
        <v>121</v>
      </c>
      <c r="B478" s="1" t="s">
        <v>475</v>
      </c>
      <c r="C478" s="2">
        <v>39544</v>
      </c>
      <c r="D478" s="1">
        <f t="shared" si="67"/>
        <v>2965617.48</v>
      </c>
      <c r="E478" s="1">
        <f t="shared" si="68"/>
        <v>2755433.53</v>
      </c>
      <c r="F478" s="1">
        <v>0</v>
      </c>
      <c r="G478" s="1">
        <v>1110396.28</v>
      </c>
      <c r="H478" s="1">
        <v>0</v>
      </c>
      <c r="I478" s="1">
        <v>238350.82</v>
      </c>
      <c r="J478" s="1">
        <v>86505.600000000006</v>
      </c>
      <c r="K478" s="1">
        <v>300969.11</v>
      </c>
      <c r="L478" s="1">
        <v>0</v>
      </c>
      <c r="M478" s="1">
        <v>0</v>
      </c>
      <c r="N478" s="1">
        <v>0</v>
      </c>
      <c r="O478" s="1">
        <v>825359.44</v>
      </c>
      <c r="P478" s="1">
        <v>0</v>
      </c>
      <c r="Q478" s="1">
        <v>0</v>
      </c>
      <c r="R478" s="1">
        <v>0</v>
      </c>
      <c r="S478" s="1">
        <v>0</v>
      </c>
      <c r="T478" s="1">
        <v>193852.28</v>
      </c>
      <c r="U478" s="1">
        <v>0</v>
      </c>
      <c r="V478" s="1">
        <v>0</v>
      </c>
      <c r="W478" s="1">
        <v>210183.95</v>
      </c>
    </row>
    <row r="479" spans="1:23" s="16" customFormat="1" ht="35.25" customHeight="1" x14ac:dyDescent="0.5">
      <c r="A479" s="4">
        <f t="shared" si="66"/>
        <v>122</v>
      </c>
      <c r="B479" s="1" t="s">
        <v>476</v>
      </c>
      <c r="C479" s="2">
        <v>39549</v>
      </c>
      <c r="D479" s="1">
        <f t="shared" ref="D479:D486" si="69">E479+W479</f>
        <v>6663539.7699999996</v>
      </c>
      <c r="E479" s="1">
        <f t="shared" ref="E479:E486" si="70">SUM(F479:V479)</f>
        <v>6529746.8899999997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277156.8</v>
      </c>
      <c r="L479" s="1">
        <v>0</v>
      </c>
      <c r="M479" s="1">
        <v>0</v>
      </c>
      <c r="N479" s="1">
        <v>6016048.2800000003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236541.81</v>
      </c>
      <c r="U479" s="1">
        <v>0</v>
      </c>
      <c r="V479" s="1">
        <v>0</v>
      </c>
      <c r="W479" s="1">
        <v>133792.88</v>
      </c>
    </row>
    <row r="480" spans="1:23" s="16" customFormat="1" ht="35.25" customHeight="1" x14ac:dyDescent="0.5">
      <c r="A480" s="4">
        <f t="shared" si="66"/>
        <v>123</v>
      </c>
      <c r="B480" s="1" t="s">
        <v>477</v>
      </c>
      <c r="C480" s="2">
        <v>39550</v>
      </c>
      <c r="D480" s="1">
        <f t="shared" si="69"/>
        <v>4688668.88</v>
      </c>
      <c r="E480" s="1">
        <f t="shared" si="70"/>
        <v>4496801.6100000003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302984.40000000002</v>
      </c>
      <c r="L480" s="1">
        <v>0</v>
      </c>
      <c r="M480" s="1">
        <v>0</v>
      </c>
      <c r="N480" s="1">
        <v>0</v>
      </c>
      <c r="O480" s="1">
        <v>0</v>
      </c>
      <c r="P480" s="1">
        <v>4042149.8</v>
      </c>
      <c r="Q480" s="1">
        <v>0</v>
      </c>
      <c r="R480" s="1">
        <v>0</v>
      </c>
      <c r="S480" s="1">
        <v>0</v>
      </c>
      <c r="T480" s="1">
        <v>151667.41</v>
      </c>
      <c r="U480" s="1">
        <v>0</v>
      </c>
      <c r="V480" s="1">
        <v>0</v>
      </c>
      <c r="W480" s="1">
        <v>191867.27</v>
      </c>
    </row>
    <row r="481" spans="1:23" s="16" customFormat="1" ht="35.25" customHeight="1" x14ac:dyDescent="0.5">
      <c r="A481" s="4">
        <f t="shared" si="66"/>
        <v>124</v>
      </c>
      <c r="B481" s="1" t="s">
        <v>478</v>
      </c>
      <c r="C481" s="2">
        <v>39551</v>
      </c>
      <c r="D481" s="1">
        <f t="shared" si="69"/>
        <v>2964758.1299999994</v>
      </c>
      <c r="E481" s="1">
        <f t="shared" si="70"/>
        <v>2814008.0499999993</v>
      </c>
      <c r="F481" s="1">
        <v>0</v>
      </c>
      <c r="G481" s="1">
        <v>2096276.92</v>
      </c>
      <c r="H481" s="1">
        <v>0</v>
      </c>
      <c r="I481" s="1">
        <v>139858.79999999999</v>
      </c>
      <c r="J481" s="1">
        <v>91896.55</v>
      </c>
      <c r="K481" s="1">
        <v>318276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167699.78</v>
      </c>
      <c r="U481" s="1">
        <v>0</v>
      </c>
      <c r="V481" s="1">
        <v>0</v>
      </c>
      <c r="W481" s="1">
        <v>150750.07999999999</v>
      </c>
    </row>
    <row r="482" spans="1:23" s="16" customFormat="1" ht="35.25" customHeight="1" x14ac:dyDescent="0.5">
      <c r="A482" s="4">
        <f t="shared" si="66"/>
        <v>125</v>
      </c>
      <c r="B482" s="1" t="s">
        <v>479</v>
      </c>
      <c r="C482" s="2">
        <v>39538</v>
      </c>
      <c r="D482" s="1">
        <f t="shared" si="69"/>
        <v>7022191.7399999993</v>
      </c>
      <c r="E482" s="1">
        <f t="shared" si="70"/>
        <v>6920312.6999999993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831243.06</v>
      </c>
      <c r="P482" s="1">
        <v>5960692.6399999997</v>
      </c>
      <c r="Q482" s="1">
        <v>0</v>
      </c>
      <c r="R482" s="1">
        <v>0</v>
      </c>
      <c r="S482" s="1">
        <v>0</v>
      </c>
      <c r="T482" s="1">
        <v>128377</v>
      </c>
      <c r="U482" s="1">
        <v>0</v>
      </c>
      <c r="V482" s="1">
        <v>0</v>
      </c>
      <c r="W482" s="1">
        <v>101879.03999999999</v>
      </c>
    </row>
    <row r="483" spans="1:23" s="16" customFormat="1" ht="35.25" customHeight="1" x14ac:dyDescent="0.5">
      <c r="A483" s="4">
        <f t="shared" si="66"/>
        <v>126</v>
      </c>
      <c r="B483" s="1" t="s">
        <v>480</v>
      </c>
      <c r="C483" s="2">
        <v>39539</v>
      </c>
      <c r="D483" s="1">
        <f t="shared" si="69"/>
        <v>5342553.5999999996</v>
      </c>
      <c r="E483" s="1">
        <f t="shared" si="70"/>
        <v>5142731.4399999995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185674.8</v>
      </c>
      <c r="L483" s="1">
        <v>0</v>
      </c>
      <c r="M483" s="1">
        <v>0</v>
      </c>
      <c r="N483" s="1">
        <v>0</v>
      </c>
      <c r="O483" s="1">
        <v>424702.45</v>
      </c>
      <c r="P483" s="1">
        <v>4382393.5199999996</v>
      </c>
      <c r="Q483" s="1">
        <v>0</v>
      </c>
      <c r="R483" s="1">
        <v>0</v>
      </c>
      <c r="S483" s="1">
        <v>0</v>
      </c>
      <c r="T483" s="1">
        <v>149960.67000000001</v>
      </c>
      <c r="U483" s="1">
        <v>0</v>
      </c>
      <c r="V483" s="1">
        <v>0</v>
      </c>
      <c r="W483" s="1">
        <v>199822.16</v>
      </c>
    </row>
    <row r="484" spans="1:23" s="16" customFormat="1" ht="35.25" customHeight="1" x14ac:dyDescent="0.5">
      <c r="A484" s="4">
        <f t="shared" si="66"/>
        <v>127</v>
      </c>
      <c r="B484" s="1" t="s">
        <v>481</v>
      </c>
      <c r="C484" s="2">
        <v>39540</v>
      </c>
      <c r="D484" s="1">
        <f t="shared" si="69"/>
        <v>6488389.8999999994</v>
      </c>
      <c r="E484" s="1">
        <f t="shared" si="70"/>
        <v>6292492.1099999994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309633.19</v>
      </c>
      <c r="L484" s="1">
        <v>0</v>
      </c>
      <c r="M484" s="1">
        <v>0</v>
      </c>
      <c r="N484" s="1">
        <v>0</v>
      </c>
      <c r="O484" s="1">
        <v>343924.81</v>
      </c>
      <c r="P484" s="1">
        <v>5498461.5599999996</v>
      </c>
      <c r="Q484" s="1">
        <v>0</v>
      </c>
      <c r="R484" s="1">
        <v>0</v>
      </c>
      <c r="S484" s="1">
        <v>0</v>
      </c>
      <c r="T484" s="1">
        <v>140472.54999999999</v>
      </c>
      <c r="U484" s="1">
        <v>0</v>
      </c>
      <c r="V484" s="1">
        <v>0</v>
      </c>
      <c r="W484" s="1">
        <v>195897.79</v>
      </c>
    </row>
    <row r="485" spans="1:23" s="16" customFormat="1" ht="35.25" x14ac:dyDescent="0.5">
      <c r="A485" s="4">
        <f>A484+1</f>
        <v>128</v>
      </c>
      <c r="B485" s="1" t="s">
        <v>482</v>
      </c>
      <c r="C485" s="2">
        <v>39541</v>
      </c>
      <c r="D485" s="1">
        <f t="shared" si="69"/>
        <v>3975194.9400000004</v>
      </c>
      <c r="E485" s="1">
        <f t="shared" si="70"/>
        <v>3779746.6900000004</v>
      </c>
      <c r="F485" s="1">
        <v>0</v>
      </c>
      <c r="G485" s="1">
        <v>2468794.85</v>
      </c>
      <c r="H485" s="1">
        <v>0</v>
      </c>
      <c r="I485" s="1">
        <v>218284.79999999999</v>
      </c>
      <c r="J485" s="1">
        <v>147643.45000000001</v>
      </c>
      <c r="K485" s="1">
        <v>139653.6</v>
      </c>
      <c r="L485" s="1">
        <v>0</v>
      </c>
      <c r="M485" s="1">
        <v>0</v>
      </c>
      <c r="N485" s="1">
        <v>0</v>
      </c>
      <c r="O485" s="1">
        <v>617864.54</v>
      </c>
      <c r="P485" s="1">
        <v>0</v>
      </c>
      <c r="Q485" s="1">
        <v>0</v>
      </c>
      <c r="R485" s="1">
        <v>0</v>
      </c>
      <c r="S485" s="1">
        <v>0</v>
      </c>
      <c r="T485" s="1">
        <v>187505.45</v>
      </c>
      <c r="U485" s="1">
        <v>0</v>
      </c>
      <c r="V485" s="1">
        <v>0</v>
      </c>
      <c r="W485" s="1">
        <v>195448.25</v>
      </c>
    </row>
    <row r="486" spans="1:23" s="16" customFormat="1" ht="35.25" customHeight="1" x14ac:dyDescent="0.5">
      <c r="A486" s="4">
        <f>A485+1</f>
        <v>129</v>
      </c>
      <c r="B486" s="1" t="s">
        <v>483</v>
      </c>
      <c r="C486" s="2">
        <v>39542</v>
      </c>
      <c r="D486" s="1">
        <f t="shared" si="69"/>
        <v>7191828.0399999991</v>
      </c>
      <c r="E486" s="1">
        <f t="shared" si="70"/>
        <v>6904933.419999999</v>
      </c>
      <c r="F486" s="1">
        <v>0</v>
      </c>
      <c r="G486" s="1">
        <v>1490381.77</v>
      </c>
      <c r="H486" s="1">
        <v>0</v>
      </c>
      <c r="I486" s="1">
        <v>0</v>
      </c>
      <c r="J486" s="1">
        <v>0</v>
      </c>
      <c r="K486" s="1">
        <v>74042.399999999994</v>
      </c>
      <c r="L486" s="1">
        <v>0</v>
      </c>
      <c r="M486" s="1">
        <v>0</v>
      </c>
      <c r="N486" s="1">
        <v>0</v>
      </c>
      <c r="O486" s="1">
        <v>727747.82</v>
      </c>
      <c r="P486" s="1">
        <v>4392915.54</v>
      </c>
      <c r="Q486" s="1">
        <v>0</v>
      </c>
      <c r="R486" s="1">
        <v>0</v>
      </c>
      <c r="S486" s="1">
        <v>0</v>
      </c>
      <c r="T486" s="1">
        <v>219845.89</v>
      </c>
      <c r="U486" s="1">
        <v>0</v>
      </c>
      <c r="V486" s="1">
        <v>0</v>
      </c>
      <c r="W486" s="1">
        <v>286894.62</v>
      </c>
    </row>
    <row r="487" spans="1:23" s="16" customFormat="1" ht="35.25" customHeight="1" x14ac:dyDescent="0.5">
      <c r="A487" s="64" t="s">
        <v>484</v>
      </c>
      <c r="B487" s="64"/>
      <c r="C487" s="25"/>
      <c r="D487" s="20">
        <f t="shared" ref="D487:W487" si="71">SUM(D358:D486)</f>
        <v>534699904.13999993</v>
      </c>
      <c r="E487" s="20">
        <f t="shared" si="71"/>
        <v>521164859.41000003</v>
      </c>
      <c r="F487" s="20">
        <f t="shared" si="71"/>
        <v>5526678.6800000006</v>
      </c>
      <c r="G487" s="20">
        <f t="shared" si="71"/>
        <v>124150991.14</v>
      </c>
      <c r="H487" s="20">
        <f t="shared" si="71"/>
        <v>0</v>
      </c>
      <c r="I487" s="20">
        <f t="shared" si="71"/>
        <v>1836558.93</v>
      </c>
      <c r="J487" s="20">
        <f t="shared" si="71"/>
        <v>1106375.77</v>
      </c>
      <c r="K487" s="20">
        <f t="shared" si="71"/>
        <v>3589895.0099999993</v>
      </c>
      <c r="L487" s="20">
        <f t="shared" si="71"/>
        <v>0</v>
      </c>
      <c r="M487" s="20">
        <f t="shared" si="71"/>
        <v>191283404.86000001</v>
      </c>
      <c r="N487" s="20">
        <f t="shared" si="71"/>
        <v>94527298.959999979</v>
      </c>
      <c r="O487" s="20">
        <f t="shared" si="71"/>
        <v>34059390.75999999</v>
      </c>
      <c r="P487" s="20">
        <f t="shared" si="71"/>
        <v>44470942.619999997</v>
      </c>
      <c r="Q487" s="20">
        <f t="shared" si="71"/>
        <v>0</v>
      </c>
      <c r="R487" s="20">
        <f t="shared" si="71"/>
        <v>0</v>
      </c>
      <c r="S487" s="20">
        <f t="shared" si="71"/>
        <v>0</v>
      </c>
      <c r="T487" s="20">
        <f t="shared" si="71"/>
        <v>17703054.23</v>
      </c>
      <c r="U487" s="20">
        <f t="shared" si="71"/>
        <v>2910268.4499999997</v>
      </c>
      <c r="V487" s="20">
        <f t="shared" si="71"/>
        <v>0</v>
      </c>
      <c r="W487" s="20">
        <f t="shared" si="71"/>
        <v>13535044.73</v>
      </c>
    </row>
    <row r="488" spans="1:23" s="16" customFormat="1" ht="35.25" customHeight="1" x14ac:dyDescent="0.5">
      <c r="A488" s="56" t="s">
        <v>292</v>
      </c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</row>
    <row r="489" spans="1:23" s="16" customFormat="1" ht="35.25" customHeight="1" x14ac:dyDescent="0.5">
      <c r="A489" s="4">
        <f>A486+1</f>
        <v>130</v>
      </c>
      <c r="B489" s="1" t="s">
        <v>485</v>
      </c>
      <c r="C489" s="2">
        <v>30875</v>
      </c>
      <c r="D489" s="1">
        <f t="shared" ref="D489:D531" si="72">E489+W489</f>
        <v>6590360.6499999994</v>
      </c>
      <c r="E489" s="1">
        <f t="shared" ref="E489:E531" si="73">SUM(F489:V489)</f>
        <v>6487310.6499999994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6354707.0999999996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132603.54999999999</v>
      </c>
      <c r="U489" s="1">
        <v>0</v>
      </c>
      <c r="V489" s="1">
        <v>0</v>
      </c>
      <c r="W489" s="1">
        <v>103050</v>
      </c>
    </row>
    <row r="490" spans="1:23" s="16" customFormat="1" ht="35.25" customHeight="1" x14ac:dyDescent="0.5">
      <c r="A490" s="26">
        <f t="shared" ref="A490:A531" si="74">A489+1</f>
        <v>131</v>
      </c>
      <c r="B490" s="3" t="s">
        <v>1396</v>
      </c>
      <c r="C490" s="24">
        <v>31000</v>
      </c>
      <c r="D490" s="1">
        <f t="shared" si="72"/>
        <v>9585713.1899999995</v>
      </c>
      <c r="E490" s="1">
        <f t="shared" si="73"/>
        <v>9508441.4100000001</v>
      </c>
      <c r="F490" s="3">
        <v>0</v>
      </c>
      <c r="G490" s="3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3">
        <v>4356989.43</v>
      </c>
      <c r="O490" s="1">
        <v>0</v>
      </c>
      <c r="P490" s="1">
        <v>5151451.9800000004</v>
      </c>
      <c r="Q490" s="3">
        <v>0</v>
      </c>
      <c r="R490" s="3">
        <v>0</v>
      </c>
      <c r="S490" s="3">
        <v>0</v>
      </c>
      <c r="T490" s="3">
        <v>0</v>
      </c>
      <c r="U490" s="1">
        <v>0</v>
      </c>
      <c r="V490" s="1">
        <v>0</v>
      </c>
      <c r="W490" s="1">
        <v>77271.78</v>
      </c>
    </row>
    <row r="491" spans="1:23" s="16" customFormat="1" ht="35.25" customHeight="1" x14ac:dyDescent="0.5">
      <c r="A491" s="26">
        <f t="shared" si="74"/>
        <v>132</v>
      </c>
      <c r="B491" s="1" t="s">
        <v>487</v>
      </c>
      <c r="C491" s="2">
        <v>31003</v>
      </c>
      <c r="D491" s="1">
        <f t="shared" si="72"/>
        <v>17508086.25</v>
      </c>
      <c r="E491" s="1">
        <f t="shared" si="73"/>
        <v>17233286.25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16855471.68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377814.57</v>
      </c>
      <c r="U491" s="1">
        <v>0</v>
      </c>
      <c r="V491" s="1">
        <v>0</v>
      </c>
      <c r="W491" s="1">
        <v>274800</v>
      </c>
    </row>
    <row r="492" spans="1:23" s="16" customFormat="1" ht="35.25" customHeight="1" x14ac:dyDescent="0.5">
      <c r="A492" s="26">
        <f t="shared" si="74"/>
        <v>133</v>
      </c>
      <c r="B492" s="1" t="s">
        <v>488</v>
      </c>
      <c r="C492" s="2">
        <v>31049</v>
      </c>
      <c r="D492" s="1">
        <f t="shared" si="72"/>
        <v>4890700.6700000009</v>
      </c>
      <c r="E492" s="1">
        <f t="shared" si="73"/>
        <v>4796931.1400000006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4509917.7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287013.44</v>
      </c>
      <c r="U492" s="1">
        <v>0</v>
      </c>
      <c r="V492" s="1">
        <v>0</v>
      </c>
      <c r="W492" s="1">
        <v>93769.53</v>
      </c>
    </row>
    <row r="493" spans="1:23" s="16" customFormat="1" ht="35.25" customHeight="1" x14ac:dyDescent="0.5">
      <c r="A493" s="26">
        <f t="shared" si="74"/>
        <v>134</v>
      </c>
      <c r="B493" s="1" t="s">
        <v>45</v>
      </c>
      <c r="C493" s="2">
        <v>30617</v>
      </c>
      <c r="D493" s="1">
        <f t="shared" si="72"/>
        <v>70078.86</v>
      </c>
      <c r="E493" s="1">
        <f t="shared" si="73"/>
        <v>69248.42</v>
      </c>
      <c r="F493" s="1">
        <v>0</v>
      </c>
      <c r="G493" s="1">
        <v>18867.599999999999</v>
      </c>
      <c r="H493" s="1">
        <v>0</v>
      </c>
      <c r="I493" s="1">
        <v>19938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30442.82</v>
      </c>
      <c r="U493" s="1">
        <v>0</v>
      </c>
      <c r="V493" s="1">
        <v>0</v>
      </c>
      <c r="W493" s="1">
        <v>830.44</v>
      </c>
    </row>
    <row r="494" spans="1:23" s="16" customFormat="1" ht="35.25" customHeight="1" x14ac:dyDescent="0.5">
      <c r="A494" s="26">
        <f t="shared" si="74"/>
        <v>135</v>
      </c>
      <c r="B494" s="1" t="s">
        <v>489</v>
      </c>
      <c r="C494" s="2">
        <v>31193</v>
      </c>
      <c r="D494" s="1">
        <f t="shared" si="72"/>
        <v>4748271.4399999995</v>
      </c>
      <c r="E494" s="1">
        <f t="shared" si="73"/>
        <v>4651963.84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4362534.0999999996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289429.74</v>
      </c>
      <c r="U494" s="1">
        <v>0</v>
      </c>
      <c r="V494" s="1">
        <v>0</v>
      </c>
      <c r="W494" s="1">
        <v>96307.6</v>
      </c>
    </row>
    <row r="495" spans="1:23" s="16" customFormat="1" ht="35.25" customHeight="1" x14ac:dyDescent="0.5">
      <c r="A495" s="26">
        <f t="shared" si="74"/>
        <v>136</v>
      </c>
      <c r="B495" s="1" t="s">
        <v>490</v>
      </c>
      <c r="C495" s="2">
        <v>31204</v>
      </c>
      <c r="D495" s="1">
        <f t="shared" si="72"/>
        <v>4802951.03</v>
      </c>
      <c r="E495" s="1">
        <f t="shared" si="73"/>
        <v>4708052.9400000004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4419965.2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288087.74</v>
      </c>
      <c r="U495" s="1">
        <v>0</v>
      </c>
      <c r="V495" s="1">
        <v>0</v>
      </c>
      <c r="W495" s="1">
        <v>94898.09</v>
      </c>
    </row>
    <row r="496" spans="1:23" s="16" customFormat="1" ht="35.25" customHeight="1" x14ac:dyDescent="0.5">
      <c r="A496" s="26">
        <f t="shared" si="74"/>
        <v>137</v>
      </c>
      <c r="B496" s="1" t="s">
        <v>51</v>
      </c>
      <c r="C496" s="2">
        <v>31171</v>
      </c>
      <c r="D496" s="1">
        <f t="shared" si="72"/>
        <v>2978099.6</v>
      </c>
      <c r="E496" s="1">
        <f t="shared" si="73"/>
        <v>2934088.2800000003</v>
      </c>
      <c r="F496" s="1">
        <v>0</v>
      </c>
      <c r="G496" s="1">
        <v>0</v>
      </c>
      <c r="H496" s="1">
        <v>0</v>
      </c>
      <c r="I496" s="1">
        <v>530263.43000000005</v>
      </c>
      <c r="J496" s="1">
        <v>1233890.26</v>
      </c>
      <c r="K496" s="1">
        <v>1169934.5900000001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44011.32</v>
      </c>
    </row>
    <row r="497" spans="1:23" s="16" customFormat="1" ht="35.25" customHeight="1" x14ac:dyDescent="0.5">
      <c r="A497" s="26">
        <f t="shared" si="74"/>
        <v>138</v>
      </c>
      <c r="B497" s="1" t="s">
        <v>491</v>
      </c>
      <c r="C497" s="2">
        <v>31254</v>
      </c>
      <c r="D497" s="1">
        <f t="shared" si="72"/>
        <v>1605948.25</v>
      </c>
      <c r="E497" s="1">
        <f t="shared" si="73"/>
        <v>1578356.48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1486905.83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91450.65</v>
      </c>
      <c r="U497" s="1">
        <v>0</v>
      </c>
      <c r="V497" s="1">
        <v>0</v>
      </c>
      <c r="W497" s="1">
        <v>27591.77</v>
      </c>
    </row>
    <row r="498" spans="1:23" s="16" customFormat="1" ht="35.25" customHeight="1" x14ac:dyDescent="0.5">
      <c r="A498" s="26">
        <f t="shared" si="74"/>
        <v>139</v>
      </c>
      <c r="B498" s="1" t="s">
        <v>492</v>
      </c>
      <c r="C498" s="2">
        <v>30575</v>
      </c>
      <c r="D498" s="1">
        <f t="shared" si="72"/>
        <v>1131017.72</v>
      </c>
      <c r="E498" s="1">
        <f t="shared" si="73"/>
        <v>1098767.4099999999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992207.26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106560.15</v>
      </c>
      <c r="U498" s="1">
        <v>0</v>
      </c>
      <c r="V498" s="1">
        <v>0</v>
      </c>
      <c r="W498" s="1">
        <v>32250.31</v>
      </c>
    </row>
    <row r="499" spans="1:23" s="16" customFormat="1" ht="35.25" customHeight="1" x14ac:dyDescent="0.5">
      <c r="A499" s="26">
        <f t="shared" si="74"/>
        <v>140</v>
      </c>
      <c r="B499" s="1" t="s">
        <v>493</v>
      </c>
      <c r="C499" s="2">
        <v>30590</v>
      </c>
      <c r="D499" s="1">
        <f t="shared" si="72"/>
        <v>4296222.68</v>
      </c>
      <c r="E499" s="1">
        <f t="shared" si="73"/>
        <v>4201725.84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3914022.03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287703.81</v>
      </c>
      <c r="U499" s="1">
        <v>0</v>
      </c>
      <c r="V499" s="1">
        <v>0</v>
      </c>
      <c r="W499" s="1">
        <v>94496.84</v>
      </c>
    </row>
    <row r="500" spans="1:23" s="16" customFormat="1" ht="35.25" customHeight="1" x14ac:dyDescent="0.5">
      <c r="A500" s="26">
        <f t="shared" si="74"/>
        <v>141</v>
      </c>
      <c r="B500" s="1" t="s">
        <v>58</v>
      </c>
      <c r="C500" s="2">
        <v>31351</v>
      </c>
      <c r="D500" s="1">
        <f t="shared" si="72"/>
        <v>193663.96</v>
      </c>
      <c r="E500" s="1">
        <f t="shared" si="73"/>
        <v>190219.78</v>
      </c>
      <c r="F500" s="1">
        <v>0</v>
      </c>
      <c r="G500" s="1">
        <v>160942.79999999999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29276.98</v>
      </c>
      <c r="U500" s="1">
        <v>0</v>
      </c>
      <c r="V500" s="1">
        <v>0</v>
      </c>
      <c r="W500" s="1">
        <v>3444.18</v>
      </c>
    </row>
    <row r="501" spans="1:23" s="16" customFormat="1" ht="35.25" customHeight="1" x14ac:dyDescent="0.5">
      <c r="A501" s="26">
        <f t="shared" si="74"/>
        <v>142</v>
      </c>
      <c r="B501" s="1" t="s">
        <v>494</v>
      </c>
      <c r="C501" s="2">
        <v>31413</v>
      </c>
      <c r="D501" s="1">
        <f t="shared" si="72"/>
        <v>4398735.53</v>
      </c>
      <c r="E501" s="1">
        <f t="shared" si="73"/>
        <v>4330035.53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4234902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95133.53</v>
      </c>
      <c r="U501" s="1">
        <v>0</v>
      </c>
      <c r="V501" s="1">
        <v>0</v>
      </c>
      <c r="W501" s="1">
        <v>68700</v>
      </c>
    </row>
    <row r="502" spans="1:23" s="16" customFormat="1" ht="35.25" customHeight="1" x14ac:dyDescent="0.5">
      <c r="A502" s="26">
        <f t="shared" si="74"/>
        <v>143</v>
      </c>
      <c r="B502" s="1" t="s">
        <v>495</v>
      </c>
      <c r="C502" s="2">
        <v>31410</v>
      </c>
      <c r="D502" s="1">
        <f t="shared" si="72"/>
        <v>9063585.4100000001</v>
      </c>
      <c r="E502" s="1">
        <f t="shared" si="73"/>
        <v>8922585.4100000001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8734276.2400000002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188309.17</v>
      </c>
      <c r="U502" s="1">
        <v>0</v>
      </c>
      <c r="V502" s="1">
        <v>0</v>
      </c>
      <c r="W502" s="1">
        <v>141000</v>
      </c>
    </row>
    <row r="503" spans="1:23" s="16" customFormat="1" ht="35.25" customHeight="1" x14ac:dyDescent="0.5">
      <c r="A503" s="26">
        <f t="shared" si="74"/>
        <v>144</v>
      </c>
      <c r="B503" s="1" t="s">
        <v>499</v>
      </c>
      <c r="C503" s="2">
        <v>31582</v>
      </c>
      <c r="D503" s="1">
        <f t="shared" si="72"/>
        <v>6586193.9300000006</v>
      </c>
      <c r="E503" s="1">
        <f t="shared" si="73"/>
        <v>6483143.9300000006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6346906.1100000003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136237.82</v>
      </c>
      <c r="U503" s="1">
        <v>0</v>
      </c>
      <c r="V503" s="1">
        <v>0</v>
      </c>
      <c r="W503" s="1">
        <v>103050</v>
      </c>
    </row>
    <row r="504" spans="1:23" s="16" customFormat="1" ht="35.25" customHeight="1" x14ac:dyDescent="0.5">
      <c r="A504" s="26">
        <f t="shared" si="74"/>
        <v>145</v>
      </c>
      <c r="B504" s="1" t="s">
        <v>501</v>
      </c>
      <c r="C504" s="2">
        <v>31634</v>
      </c>
      <c r="D504" s="1">
        <f t="shared" si="72"/>
        <v>1492534.6900000002</v>
      </c>
      <c r="E504" s="1">
        <f t="shared" si="73"/>
        <v>1455898.1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1335105.51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120792.59</v>
      </c>
      <c r="U504" s="1">
        <v>0</v>
      </c>
      <c r="V504" s="1">
        <v>0</v>
      </c>
      <c r="W504" s="1">
        <v>36636.589999999997</v>
      </c>
    </row>
    <row r="505" spans="1:23" s="16" customFormat="1" ht="35.25" customHeight="1" x14ac:dyDescent="0.5">
      <c r="A505" s="26">
        <f t="shared" si="74"/>
        <v>146</v>
      </c>
      <c r="B505" s="1" t="s">
        <v>502</v>
      </c>
      <c r="C505" s="2">
        <v>31636</v>
      </c>
      <c r="D505" s="1">
        <f t="shared" si="72"/>
        <v>2192795.94</v>
      </c>
      <c r="E505" s="1">
        <f t="shared" si="73"/>
        <v>2158445.94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2109436.44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49009.5</v>
      </c>
      <c r="U505" s="1">
        <v>0</v>
      </c>
      <c r="V505" s="1">
        <v>0</v>
      </c>
      <c r="W505" s="1">
        <v>34350</v>
      </c>
    </row>
    <row r="506" spans="1:23" s="16" customFormat="1" ht="35.25" customHeight="1" x14ac:dyDescent="0.5">
      <c r="A506" s="26">
        <f t="shared" si="74"/>
        <v>147</v>
      </c>
      <c r="B506" s="1" t="s">
        <v>503</v>
      </c>
      <c r="C506" s="2">
        <v>31651</v>
      </c>
      <c r="D506" s="1">
        <f t="shared" si="72"/>
        <v>2544352.2800000003</v>
      </c>
      <c r="E506" s="1">
        <f t="shared" si="73"/>
        <v>2509700.81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2395285.9300000002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114414.88</v>
      </c>
      <c r="U506" s="1">
        <v>0</v>
      </c>
      <c r="V506" s="1">
        <v>0</v>
      </c>
      <c r="W506" s="1">
        <v>34651.47</v>
      </c>
    </row>
    <row r="507" spans="1:23" s="16" customFormat="1" ht="35.25" customHeight="1" x14ac:dyDescent="0.5">
      <c r="A507" s="26">
        <f t="shared" si="74"/>
        <v>148</v>
      </c>
      <c r="B507" s="1" t="s">
        <v>504</v>
      </c>
      <c r="C507" s="2">
        <v>31659</v>
      </c>
      <c r="D507" s="1">
        <f t="shared" si="72"/>
        <v>5663052.8399999999</v>
      </c>
      <c r="E507" s="1">
        <f t="shared" si="73"/>
        <v>5579052.8399999999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5460349.7000000002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118703.14</v>
      </c>
      <c r="U507" s="1">
        <v>0</v>
      </c>
      <c r="V507" s="1">
        <v>0</v>
      </c>
      <c r="W507" s="1">
        <v>84000</v>
      </c>
    </row>
    <row r="508" spans="1:23" s="16" customFormat="1" ht="35.25" customHeight="1" x14ac:dyDescent="0.5">
      <c r="A508" s="26">
        <f t="shared" si="74"/>
        <v>149</v>
      </c>
      <c r="B508" s="1" t="s">
        <v>505</v>
      </c>
      <c r="C508" s="2">
        <v>31661</v>
      </c>
      <c r="D508" s="1">
        <f t="shared" si="72"/>
        <v>15333713.68</v>
      </c>
      <c r="E508" s="1">
        <f t="shared" si="73"/>
        <v>15093263.68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14760378.08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332885.59999999998</v>
      </c>
      <c r="U508" s="1">
        <v>0</v>
      </c>
      <c r="V508" s="1">
        <v>0</v>
      </c>
      <c r="W508" s="1">
        <v>240450</v>
      </c>
    </row>
    <row r="509" spans="1:23" s="16" customFormat="1" ht="35.25" customHeight="1" x14ac:dyDescent="0.5">
      <c r="A509" s="26">
        <f t="shared" si="74"/>
        <v>150</v>
      </c>
      <c r="B509" s="1" t="s">
        <v>506</v>
      </c>
      <c r="C509" s="2">
        <v>31697</v>
      </c>
      <c r="D509" s="1">
        <f t="shared" si="72"/>
        <v>5665102.3600000003</v>
      </c>
      <c r="E509" s="1">
        <f t="shared" si="73"/>
        <v>5581102.3600000003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5462268.3799999999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118833.98</v>
      </c>
      <c r="U509" s="1">
        <v>0</v>
      </c>
      <c r="V509" s="1">
        <v>0</v>
      </c>
      <c r="W509" s="1">
        <v>84000</v>
      </c>
    </row>
    <row r="510" spans="1:23" s="16" customFormat="1" ht="35.25" customHeight="1" x14ac:dyDescent="0.5">
      <c r="A510" s="26">
        <f t="shared" si="74"/>
        <v>151</v>
      </c>
      <c r="B510" s="1" t="s">
        <v>507</v>
      </c>
      <c r="C510" s="2">
        <v>31704</v>
      </c>
      <c r="D510" s="1">
        <f t="shared" si="72"/>
        <v>5664260.1399999997</v>
      </c>
      <c r="E510" s="1">
        <f t="shared" si="73"/>
        <v>5580260.1399999997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5458419.2199999997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121840.92</v>
      </c>
      <c r="U510" s="1">
        <v>0</v>
      </c>
      <c r="V510" s="1">
        <v>0</v>
      </c>
      <c r="W510" s="1">
        <v>84000</v>
      </c>
    </row>
    <row r="511" spans="1:23" s="16" customFormat="1" ht="35.25" customHeight="1" x14ac:dyDescent="0.5">
      <c r="A511" s="26">
        <f t="shared" si="74"/>
        <v>152</v>
      </c>
      <c r="B511" s="1" t="s">
        <v>508</v>
      </c>
      <c r="C511" s="2">
        <v>31700</v>
      </c>
      <c r="D511" s="1">
        <f t="shared" si="72"/>
        <v>5669310.3799999999</v>
      </c>
      <c r="E511" s="1">
        <f t="shared" si="73"/>
        <v>5585310.3799999999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5463219.46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122090.92</v>
      </c>
      <c r="U511" s="1">
        <v>0</v>
      </c>
      <c r="V511" s="1">
        <v>0</v>
      </c>
      <c r="W511" s="1">
        <v>84000</v>
      </c>
    </row>
    <row r="512" spans="1:23" s="16" customFormat="1" ht="35.25" customHeight="1" x14ac:dyDescent="0.5">
      <c r="A512" s="26">
        <f t="shared" si="74"/>
        <v>153</v>
      </c>
      <c r="B512" s="1" t="s">
        <v>514</v>
      </c>
      <c r="C512" s="2">
        <v>31801</v>
      </c>
      <c r="D512" s="1">
        <f t="shared" si="72"/>
        <v>4397462.8599999994</v>
      </c>
      <c r="E512" s="1">
        <f t="shared" si="73"/>
        <v>4328762.8599999994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4230762.5599999996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98000.3</v>
      </c>
      <c r="U512" s="1">
        <v>0</v>
      </c>
      <c r="V512" s="1">
        <v>0</v>
      </c>
      <c r="W512" s="1">
        <v>68700</v>
      </c>
    </row>
    <row r="513" spans="1:23" s="16" customFormat="1" ht="35.25" customHeight="1" x14ac:dyDescent="0.5">
      <c r="A513" s="26">
        <f t="shared" si="74"/>
        <v>154</v>
      </c>
      <c r="B513" s="1" t="s">
        <v>515</v>
      </c>
      <c r="C513" s="2">
        <v>31814</v>
      </c>
      <c r="D513" s="1">
        <f t="shared" si="72"/>
        <v>10883897.65</v>
      </c>
      <c r="E513" s="1">
        <f t="shared" si="73"/>
        <v>10744641.130000001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10338512.9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406128.23</v>
      </c>
      <c r="U513" s="1">
        <v>0</v>
      </c>
      <c r="V513" s="1">
        <v>0</v>
      </c>
      <c r="W513" s="1">
        <v>139256.51999999999</v>
      </c>
    </row>
    <row r="514" spans="1:23" s="16" customFormat="1" ht="35.25" customHeight="1" x14ac:dyDescent="0.5">
      <c r="A514" s="26">
        <f t="shared" si="74"/>
        <v>155</v>
      </c>
      <c r="B514" s="1" t="s">
        <v>516</v>
      </c>
      <c r="C514" s="2">
        <v>31815</v>
      </c>
      <c r="D514" s="1">
        <f t="shared" si="72"/>
        <v>7882794.0299999993</v>
      </c>
      <c r="E514" s="1">
        <f t="shared" si="73"/>
        <v>7744294.8899999997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7339030.79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405264.1</v>
      </c>
      <c r="U514" s="1">
        <v>0</v>
      </c>
      <c r="V514" s="1">
        <v>0</v>
      </c>
      <c r="W514" s="1">
        <v>138499.14000000001</v>
      </c>
    </row>
    <row r="515" spans="1:23" s="16" customFormat="1" ht="35.25" customHeight="1" x14ac:dyDescent="0.5">
      <c r="A515" s="26">
        <f t="shared" si="74"/>
        <v>156</v>
      </c>
      <c r="B515" s="1" t="s">
        <v>517</v>
      </c>
      <c r="C515" s="2">
        <v>31819</v>
      </c>
      <c r="D515" s="1">
        <f t="shared" si="72"/>
        <v>1377871.02</v>
      </c>
      <c r="E515" s="1">
        <f t="shared" si="73"/>
        <v>1297808.18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1151689.96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146118.22</v>
      </c>
      <c r="U515" s="1">
        <v>0</v>
      </c>
      <c r="V515" s="1">
        <v>0</v>
      </c>
      <c r="W515" s="1">
        <v>80062.84</v>
      </c>
    </row>
    <row r="516" spans="1:23" s="16" customFormat="1" ht="35.25" customHeight="1" x14ac:dyDescent="0.5">
      <c r="A516" s="26">
        <f t="shared" si="74"/>
        <v>157</v>
      </c>
      <c r="B516" s="1" t="s">
        <v>520</v>
      </c>
      <c r="C516" s="2">
        <v>31922</v>
      </c>
      <c r="D516" s="1">
        <f t="shared" si="72"/>
        <v>8768598.9299999997</v>
      </c>
      <c r="E516" s="1">
        <f t="shared" si="73"/>
        <v>8627598.9299999997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8438177.6400000006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189421.29</v>
      </c>
      <c r="U516" s="1">
        <v>0</v>
      </c>
      <c r="V516" s="1">
        <v>0</v>
      </c>
      <c r="W516" s="1">
        <v>141000</v>
      </c>
    </row>
    <row r="517" spans="1:23" s="16" customFormat="1" ht="35.25" customHeight="1" x14ac:dyDescent="0.5">
      <c r="A517" s="26">
        <f t="shared" si="74"/>
        <v>158</v>
      </c>
      <c r="B517" s="1" t="s">
        <v>521</v>
      </c>
      <c r="C517" s="2">
        <v>31925</v>
      </c>
      <c r="D517" s="1">
        <f t="shared" si="72"/>
        <v>4392866.7300000004</v>
      </c>
      <c r="E517" s="1">
        <f t="shared" si="73"/>
        <v>4324166.7300000004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4231187.3600000003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92979.37</v>
      </c>
      <c r="U517" s="1">
        <v>0</v>
      </c>
      <c r="V517" s="1">
        <v>0</v>
      </c>
      <c r="W517" s="1">
        <v>68700</v>
      </c>
    </row>
    <row r="518" spans="1:23" s="16" customFormat="1" ht="35.25" customHeight="1" x14ac:dyDescent="0.5">
      <c r="A518" s="26">
        <f t="shared" si="74"/>
        <v>159</v>
      </c>
      <c r="B518" s="1" t="s">
        <v>522</v>
      </c>
      <c r="C518" s="2">
        <v>31928</v>
      </c>
      <c r="D518" s="1">
        <f t="shared" si="72"/>
        <v>5668137.7400000002</v>
      </c>
      <c r="E518" s="1">
        <f t="shared" si="73"/>
        <v>5584137.7400000002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5473055.9400000004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111081.8</v>
      </c>
      <c r="U518" s="1">
        <v>0</v>
      </c>
      <c r="V518" s="1">
        <v>0</v>
      </c>
      <c r="W518" s="1">
        <v>84000</v>
      </c>
    </row>
    <row r="519" spans="1:23" s="16" customFormat="1" ht="35.25" customHeight="1" x14ac:dyDescent="0.5">
      <c r="A519" s="26">
        <f t="shared" si="74"/>
        <v>160</v>
      </c>
      <c r="B519" s="1" t="s">
        <v>523</v>
      </c>
      <c r="C519" s="2">
        <v>31944</v>
      </c>
      <c r="D519" s="1">
        <f t="shared" si="72"/>
        <v>8792190.3499999996</v>
      </c>
      <c r="E519" s="1">
        <f t="shared" si="73"/>
        <v>8654790.3499999996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8460528.0399999991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194262.31</v>
      </c>
      <c r="U519" s="1">
        <v>0</v>
      </c>
      <c r="V519" s="1">
        <v>0</v>
      </c>
      <c r="W519" s="1">
        <v>137400</v>
      </c>
    </row>
    <row r="520" spans="1:23" s="16" customFormat="1" ht="35.25" customHeight="1" x14ac:dyDescent="0.5">
      <c r="A520" s="26">
        <f t="shared" si="74"/>
        <v>161</v>
      </c>
      <c r="B520" s="1" t="s">
        <v>524</v>
      </c>
      <c r="C520" s="2">
        <v>31941</v>
      </c>
      <c r="D520" s="1">
        <f t="shared" si="72"/>
        <v>8791349.25</v>
      </c>
      <c r="E520" s="1">
        <f t="shared" si="73"/>
        <v>8653949.25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8460528.0399999991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193421.21</v>
      </c>
      <c r="U520" s="1">
        <v>0</v>
      </c>
      <c r="V520" s="1">
        <v>0</v>
      </c>
      <c r="W520" s="1">
        <v>137400</v>
      </c>
    </row>
    <row r="521" spans="1:23" s="16" customFormat="1" ht="35.25" customHeight="1" x14ac:dyDescent="0.5">
      <c r="A521" s="26">
        <f t="shared" si="74"/>
        <v>162</v>
      </c>
      <c r="B521" s="1" t="s">
        <v>525</v>
      </c>
      <c r="C521" s="2">
        <v>31942</v>
      </c>
      <c r="D521" s="1">
        <f t="shared" si="72"/>
        <v>8791092.25</v>
      </c>
      <c r="E521" s="1">
        <f t="shared" si="73"/>
        <v>8653692.25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8460528.0399999991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193164.21</v>
      </c>
      <c r="U521" s="1">
        <v>0</v>
      </c>
      <c r="V521" s="1">
        <v>0</v>
      </c>
      <c r="W521" s="1">
        <v>137400</v>
      </c>
    </row>
    <row r="522" spans="1:23" s="16" customFormat="1" ht="35.25" customHeight="1" x14ac:dyDescent="0.5">
      <c r="A522" s="26">
        <f t="shared" si="74"/>
        <v>163</v>
      </c>
      <c r="B522" s="1" t="s">
        <v>526</v>
      </c>
      <c r="C522" s="2">
        <v>31954</v>
      </c>
      <c r="D522" s="1">
        <f t="shared" si="72"/>
        <v>6576285.1200000001</v>
      </c>
      <c r="E522" s="1">
        <f t="shared" si="73"/>
        <v>6473235.1200000001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6329017.3200000003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144217.79999999999</v>
      </c>
      <c r="U522" s="1">
        <v>0</v>
      </c>
      <c r="V522" s="1">
        <v>0</v>
      </c>
      <c r="W522" s="1">
        <v>103050</v>
      </c>
    </row>
    <row r="523" spans="1:23" s="16" customFormat="1" ht="35.25" customHeight="1" x14ac:dyDescent="0.5">
      <c r="A523" s="26">
        <f t="shared" si="74"/>
        <v>164</v>
      </c>
      <c r="B523" s="1" t="s">
        <v>527</v>
      </c>
      <c r="C523" s="2">
        <v>31956</v>
      </c>
      <c r="D523" s="1">
        <f t="shared" si="72"/>
        <v>4396897.5</v>
      </c>
      <c r="E523" s="1">
        <f t="shared" si="73"/>
        <v>4328197.5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4228080.42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100117.08</v>
      </c>
      <c r="U523" s="1">
        <v>0</v>
      </c>
      <c r="V523" s="1">
        <v>0</v>
      </c>
      <c r="W523" s="1">
        <v>68700</v>
      </c>
    </row>
    <row r="524" spans="1:23" s="16" customFormat="1" ht="35.25" customHeight="1" x14ac:dyDescent="0.5">
      <c r="A524" s="26">
        <f t="shared" si="74"/>
        <v>165</v>
      </c>
      <c r="B524" s="1" t="s">
        <v>528</v>
      </c>
      <c r="C524" s="2">
        <v>31959</v>
      </c>
      <c r="D524" s="1">
        <f t="shared" si="72"/>
        <v>4401399.55</v>
      </c>
      <c r="E524" s="1">
        <f t="shared" si="73"/>
        <v>4332699.55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4232500.7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100198.85</v>
      </c>
      <c r="U524" s="1">
        <v>0</v>
      </c>
      <c r="V524" s="1">
        <v>0</v>
      </c>
      <c r="W524" s="1">
        <v>68700</v>
      </c>
    </row>
    <row r="525" spans="1:23" s="16" customFormat="1" ht="35.25" customHeight="1" x14ac:dyDescent="0.5">
      <c r="A525" s="26">
        <f t="shared" si="74"/>
        <v>166</v>
      </c>
      <c r="B525" s="1" t="s">
        <v>529</v>
      </c>
      <c r="C525" s="2">
        <v>31961</v>
      </c>
      <c r="D525" s="1">
        <f t="shared" si="72"/>
        <v>4383546.5500000007</v>
      </c>
      <c r="E525" s="1">
        <f t="shared" si="73"/>
        <v>4314846.5500000007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4221462.9800000004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93383.57</v>
      </c>
      <c r="U525" s="1">
        <v>0</v>
      </c>
      <c r="V525" s="1">
        <v>0</v>
      </c>
      <c r="W525" s="1">
        <v>68700</v>
      </c>
    </row>
    <row r="526" spans="1:23" s="16" customFormat="1" ht="35.25" customHeight="1" x14ac:dyDescent="0.5">
      <c r="A526" s="26">
        <f t="shared" si="74"/>
        <v>167</v>
      </c>
      <c r="B526" s="1" t="s">
        <v>532</v>
      </c>
      <c r="C526" s="2">
        <v>32024</v>
      </c>
      <c r="D526" s="1">
        <f t="shared" si="72"/>
        <v>13168550.779999999</v>
      </c>
      <c r="E526" s="1">
        <f t="shared" si="73"/>
        <v>12962450.779999999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12680540.76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281910.02</v>
      </c>
      <c r="U526" s="1">
        <v>0</v>
      </c>
      <c r="V526" s="1">
        <v>0</v>
      </c>
      <c r="W526" s="1">
        <v>206100</v>
      </c>
    </row>
    <row r="527" spans="1:23" s="16" customFormat="1" ht="35.25" customHeight="1" x14ac:dyDescent="0.5">
      <c r="A527" s="26">
        <f t="shared" si="74"/>
        <v>168</v>
      </c>
      <c r="B527" s="1" t="s">
        <v>69</v>
      </c>
      <c r="C527" s="2">
        <v>32025</v>
      </c>
      <c r="D527" s="1">
        <f t="shared" si="72"/>
        <v>442860.47</v>
      </c>
      <c r="E527" s="1">
        <f t="shared" si="73"/>
        <v>437505.3</v>
      </c>
      <c r="F527" s="1">
        <v>0</v>
      </c>
      <c r="G527" s="1">
        <v>403432.8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34072.5</v>
      </c>
      <c r="U527" s="1">
        <v>0</v>
      </c>
      <c r="V527" s="1">
        <v>0</v>
      </c>
      <c r="W527" s="1">
        <v>5355.17</v>
      </c>
    </row>
    <row r="528" spans="1:23" s="16" customFormat="1" ht="35.25" customHeight="1" x14ac:dyDescent="0.5">
      <c r="A528" s="26">
        <f t="shared" si="74"/>
        <v>169</v>
      </c>
      <c r="B528" s="1" t="s">
        <v>534</v>
      </c>
      <c r="C528" s="2">
        <v>32064</v>
      </c>
      <c r="D528" s="1">
        <f t="shared" si="72"/>
        <v>2200227.7400000002</v>
      </c>
      <c r="E528" s="1">
        <f t="shared" si="73"/>
        <v>2165877.7400000002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2115599.58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50278.16</v>
      </c>
      <c r="U528" s="1">
        <v>0</v>
      </c>
      <c r="V528" s="1">
        <v>0</v>
      </c>
      <c r="W528" s="1">
        <v>34350</v>
      </c>
    </row>
    <row r="529" spans="1:23" s="16" customFormat="1" ht="35.25" customHeight="1" x14ac:dyDescent="0.5">
      <c r="A529" s="26">
        <f t="shared" si="74"/>
        <v>170</v>
      </c>
      <c r="B529" s="1" t="s">
        <v>535</v>
      </c>
      <c r="C529" s="2">
        <v>32074</v>
      </c>
      <c r="D529" s="1">
        <f t="shared" si="72"/>
        <v>4381882.0200000005</v>
      </c>
      <c r="E529" s="1">
        <f t="shared" si="73"/>
        <v>4313182.0200000005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4217740.08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95441.94</v>
      </c>
      <c r="U529" s="1">
        <v>0</v>
      </c>
      <c r="V529" s="1">
        <v>0</v>
      </c>
      <c r="W529" s="1">
        <v>68700</v>
      </c>
    </row>
    <row r="530" spans="1:23" s="16" customFormat="1" ht="35.25" x14ac:dyDescent="0.5">
      <c r="A530" s="26">
        <f t="shared" si="74"/>
        <v>171</v>
      </c>
      <c r="B530" s="1" t="s">
        <v>536</v>
      </c>
      <c r="C530" s="2">
        <v>32088</v>
      </c>
      <c r="D530" s="1">
        <f t="shared" si="72"/>
        <v>10991576.279999999</v>
      </c>
      <c r="E530" s="1">
        <f t="shared" si="73"/>
        <v>10819826.279999999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10590426.85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229399.43</v>
      </c>
      <c r="U530" s="1">
        <v>0</v>
      </c>
      <c r="V530" s="1">
        <v>0</v>
      </c>
      <c r="W530" s="1">
        <v>171750</v>
      </c>
    </row>
    <row r="531" spans="1:23" s="16" customFormat="1" ht="35.25" customHeight="1" x14ac:dyDescent="0.5">
      <c r="A531" s="26">
        <f t="shared" si="74"/>
        <v>172</v>
      </c>
      <c r="B531" s="1" t="s">
        <v>537</v>
      </c>
      <c r="C531" s="2">
        <v>32109</v>
      </c>
      <c r="D531" s="1">
        <f t="shared" si="72"/>
        <v>4088938.52</v>
      </c>
      <c r="E531" s="1">
        <f t="shared" si="73"/>
        <v>4020238.52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3908067.96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112170.56</v>
      </c>
      <c r="U531" s="1">
        <v>0</v>
      </c>
      <c r="V531" s="1">
        <v>0</v>
      </c>
      <c r="W531" s="1">
        <v>68700</v>
      </c>
    </row>
    <row r="532" spans="1:23" s="16" customFormat="1" ht="35.25" customHeight="1" x14ac:dyDescent="0.5">
      <c r="A532" s="55" t="s">
        <v>484</v>
      </c>
      <c r="B532" s="55"/>
      <c r="C532" s="11"/>
      <c r="D532" s="20">
        <f t="shared" ref="D532:W532" si="75">SUM(D489:D531)</f>
        <v>247453176.82000008</v>
      </c>
      <c r="E532" s="20">
        <f t="shared" si="75"/>
        <v>243519093.23000008</v>
      </c>
      <c r="F532" s="20">
        <f t="shared" si="75"/>
        <v>0</v>
      </c>
      <c r="G532" s="20">
        <f t="shared" si="75"/>
        <v>583243.19999999995</v>
      </c>
      <c r="H532" s="20">
        <f t="shared" si="75"/>
        <v>0</v>
      </c>
      <c r="I532" s="20">
        <f t="shared" si="75"/>
        <v>550201.43000000005</v>
      </c>
      <c r="J532" s="20">
        <f t="shared" si="75"/>
        <v>1233890.26</v>
      </c>
      <c r="K532" s="20">
        <f t="shared" si="75"/>
        <v>1169934.5900000001</v>
      </c>
      <c r="L532" s="20">
        <f t="shared" si="75"/>
        <v>0</v>
      </c>
      <c r="M532" s="20">
        <f t="shared" si="75"/>
        <v>181518538.67999995</v>
      </c>
      <c r="N532" s="20">
        <f t="shared" si="75"/>
        <v>46602166.640000001</v>
      </c>
      <c r="O532" s="20">
        <f t="shared" si="75"/>
        <v>0</v>
      </c>
      <c r="P532" s="20">
        <f t="shared" si="75"/>
        <v>5151451.9800000004</v>
      </c>
      <c r="Q532" s="20">
        <f t="shared" si="75"/>
        <v>0</v>
      </c>
      <c r="R532" s="20">
        <f t="shared" si="75"/>
        <v>0</v>
      </c>
      <c r="S532" s="20">
        <f t="shared" si="75"/>
        <v>0</v>
      </c>
      <c r="T532" s="20">
        <f t="shared" si="75"/>
        <v>6709666.4499999974</v>
      </c>
      <c r="U532" s="20">
        <f t="shared" si="75"/>
        <v>0</v>
      </c>
      <c r="V532" s="20">
        <f t="shared" si="75"/>
        <v>0</v>
      </c>
      <c r="W532" s="20">
        <f t="shared" si="75"/>
        <v>3934083.59</v>
      </c>
    </row>
    <row r="533" spans="1:23" s="16" customFormat="1" ht="35.25" customHeight="1" x14ac:dyDescent="0.5">
      <c r="A533" s="56" t="s">
        <v>293</v>
      </c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</row>
    <row r="534" spans="1:23" s="16" customFormat="1" ht="35.25" customHeight="1" x14ac:dyDescent="0.5">
      <c r="A534" s="4">
        <f>A531+1</f>
        <v>173</v>
      </c>
      <c r="B534" s="2" t="s">
        <v>283</v>
      </c>
      <c r="C534" s="2">
        <v>32201</v>
      </c>
      <c r="D534" s="1">
        <f>E534+W534</f>
        <v>1901796.76</v>
      </c>
      <c r="E534" s="1">
        <f>SUM(F534:V534)</f>
        <v>1901796.76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1695308.7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133371.13</v>
      </c>
      <c r="U534" s="1">
        <v>0</v>
      </c>
      <c r="V534" s="1">
        <v>73116.929999999993</v>
      </c>
      <c r="W534" s="1">
        <v>0</v>
      </c>
    </row>
    <row r="535" spans="1:23" s="16" customFormat="1" ht="35.25" customHeight="1" x14ac:dyDescent="0.5">
      <c r="A535" s="4">
        <f>A534+1</f>
        <v>174</v>
      </c>
      <c r="B535" s="1" t="s">
        <v>538</v>
      </c>
      <c r="C535" s="2">
        <v>32224</v>
      </c>
      <c r="D535" s="1">
        <f>E535+W535</f>
        <v>2859224.25</v>
      </c>
      <c r="E535" s="1">
        <f>SUM(F535:V535)</f>
        <v>2828172.38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2728809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99363.38</v>
      </c>
      <c r="U535" s="1">
        <v>0</v>
      </c>
      <c r="V535" s="1">
        <v>0</v>
      </c>
      <c r="W535" s="1">
        <v>31051.87</v>
      </c>
    </row>
    <row r="536" spans="1:23" s="16" customFormat="1" ht="35.25" x14ac:dyDescent="0.5">
      <c r="A536" s="4">
        <f>A535+1</f>
        <v>175</v>
      </c>
      <c r="B536" s="1" t="s">
        <v>539</v>
      </c>
      <c r="C536" s="2">
        <v>32250</v>
      </c>
      <c r="D536" s="1">
        <f>E536+W536</f>
        <v>2933348.1100000003</v>
      </c>
      <c r="E536" s="1">
        <f>SUM(F536:V536)</f>
        <v>2901153.5100000002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2792185.62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108967.89</v>
      </c>
      <c r="U536" s="1">
        <v>0</v>
      </c>
      <c r="V536" s="1">
        <v>0</v>
      </c>
      <c r="W536" s="1">
        <v>32194.6</v>
      </c>
    </row>
    <row r="537" spans="1:23" s="16" customFormat="1" ht="35.25" x14ac:dyDescent="0.5">
      <c r="A537" s="4">
        <f>A536+1</f>
        <v>176</v>
      </c>
      <c r="B537" s="1" t="s">
        <v>540</v>
      </c>
      <c r="C537" s="2">
        <v>32251</v>
      </c>
      <c r="D537" s="1">
        <f>E537+W537</f>
        <v>2865296.77</v>
      </c>
      <c r="E537" s="1">
        <f>SUM(F537:V537)</f>
        <v>2832337.21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2731985.56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100351.65</v>
      </c>
      <c r="U537" s="1">
        <v>0</v>
      </c>
      <c r="V537" s="1">
        <v>0</v>
      </c>
      <c r="W537" s="1">
        <v>32959.56</v>
      </c>
    </row>
    <row r="538" spans="1:23" s="16" customFormat="1" ht="35.25" customHeight="1" x14ac:dyDescent="0.5">
      <c r="A538" s="55" t="s">
        <v>541</v>
      </c>
      <c r="B538" s="55"/>
      <c r="C538" s="11"/>
      <c r="D538" s="20">
        <f t="shared" ref="D538:W538" si="76">SUM(D534:D537)</f>
        <v>10559665.890000001</v>
      </c>
      <c r="E538" s="20">
        <f t="shared" si="76"/>
        <v>10463459.859999999</v>
      </c>
      <c r="F538" s="20">
        <f t="shared" si="76"/>
        <v>0</v>
      </c>
      <c r="G538" s="20">
        <f t="shared" si="76"/>
        <v>0</v>
      </c>
      <c r="H538" s="20">
        <f t="shared" si="76"/>
        <v>0</v>
      </c>
      <c r="I538" s="20">
        <f t="shared" si="76"/>
        <v>0</v>
      </c>
      <c r="J538" s="20">
        <f t="shared" si="76"/>
        <v>0</v>
      </c>
      <c r="K538" s="20">
        <f t="shared" si="76"/>
        <v>0</v>
      </c>
      <c r="L538" s="20">
        <f t="shared" si="76"/>
        <v>0</v>
      </c>
      <c r="M538" s="20">
        <f t="shared" si="76"/>
        <v>0</v>
      </c>
      <c r="N538" s="20">
        <f t="shared" si="76"/>
        <v>9948288.8800000008</v>
      </c>
      <c r="O538" s="20">
        <f t="shared" si="76"/>
        <v>0</v>
      </c>
      <c r="P538" s="20">
        <f t="shared" si="76"/>
        <v>0</v>
      </c>
      <c r="Q538" s="20">
        <f t="shared" si="76"/>
        <v>0</v>
      </c>
      <c r="R538" s="20">
        <f t="shared" si="76"/>
        <v>0</v>
      </c>
      <c r="S538" s="20">
        <f t="shared" si="76"/>
        <v>0</v>
      </c>
      <c r="T538" s="20">
        <f t="shared" si="76"/>
        <v>442054.05000000005</v>
      </c>
      <c r="U538" s="20">
        <f t="shared" si="76"/>
        <v>0</v>
      </c>
      <c r="V538" s="20">
        <f t="shared" si="76"/>
        <v>73116.929999999993</v>
      </c>
      <c r="W538" s="20">
        <f t="shared" si="76"/>
        <v>96206.03</v>
      </c>
    </row>
    <row r="539" spans="1:23" s="16" customFormat="1" ht="35.25" customHeight="1" x14ac:dyDescent="0.5">
      <c r="A539" s="56" t="s">
        <v>294</v>
      </c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</row>
    <row r="540" spans="1:23" s="16" customFormat="1" ht="35.25" customHeight="1" x14ac:dyDescent="0.5">
      <c r="A540" s="4">
        <f>A537+1</f>
        <v>177</v>
      </c>
      <c r="B540" s="1" t="s">
        <v>542</v>
      </c>
      <c r="C540" s="2">
        <v>33359</v>
      </c>
      <c r="D540" s="1">
        <f t="shared" ref="D540:D593" si="77">E540+W540</f>
        <v>2803891.07</v>
      </c>
      <c r="E540" s="1">
        <f t="shared" ref="E540:E593" si="78">SUM(F540:V540)</f>
        <v>2698161.94</v>
      </c>
      <c r="F540" s="1">
        <v>0</v>
      </c>
      <c r="G540" s="1">
        <v>0</v>
      </c>
      <c r="H540" s="1">
        <v>0</v>
      </c>
      <c r="I540" s="1">
        <v>306445.2</v>
      </c>
      <c r="J540" s="1">
        <v>0</v>
      </c>
      <c r="K540" s="1">
        <v>0</v>
      </c>
      <c r="L540" s="1">
        <v>0</v>
      </c>
      <c r="M540" s="1">
        <v>0</v>
      </c>
      <c r="N540" s="1">
        <v>2153848.7999999998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237867.94</v>
      </c>
      <c r="U540" s="1">
        <v>0</v>
      </c>
      <c r="V540" s="1">
        <v>0</v>
      </c>
      <c r="W540" s="1">
        <v>105729.13</v>
      </c>
    </row>
    <row r="541" spans="1:23" s="16" customFormat="1" ht="35.25" customHeight="1" x14ac:dyDescent="0.5">
      <c r="A541" s="4">
        <f>A540+1</f>
        <v>178</v>
      </c>
      <c r="B541" s="1" t="s">
        <v>544</v>
      </c>
      <c r="C541" s="2">
        <v>33347</v>
      </c>
      <c r="D541" s="1">
        <f t="shared" si="77"/>
        <v>9211466.1099999994</v>
      </c>
      <c r="E541" s="1">
        <f t="shared" si="78"/>
        <v>9076901.1799999997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8838186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238715.18</v>
      </c>
      <c r="U541" s="1">
        <v>0</v>
      </c>
      <c r="V541" s="1">
        <v>0</v>
      </c>
      <c r="W541" s="1">
        <v>134564.93</v>
      </c>
    </row>
    <row r="542" spans="1:23" s="16" customFormat="1" ht="35.25" customHeight="1" x14ac:dyDescent="0.5">
      <c r="A542" s="4">
        <f t="shared" ref="A542:A547" si="79">A541+1</f>
        <v>179</v>
      </c>
      <c r="B542" s="1" t="s">
        <v>548</v>
      </c>
      <c r="C542" s="2">
        <v>33436</v>
      </c>
      <c r="D542" s="1">
        <f t="shared" si="77"/>
        <v>1571956.26</v>
      </c>
      <c r="E542" s="1">
        <f t="shared" si="78"/>
        <v>1464505.57</v>
      </c>
      <c r="F542" s="1">
        <v>0</v>
      </c>
      <c r="G542" s="1">
        <v>860466.35</v>
      </c>
      <c r="H542" s="1">
        <v>0</v>
      </c>
      <c r="I542" s="1">
        <v>80523.199999999997</v>
      </c>
      <c r="J542" s="1">
        <v>291600.42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231915.6</v>
      </c>
      <c r="U542" s="1">
        <v>0</v>
      </c>
      <c r="V542" s="1">
        <v>0</v>
      </c>
      <c r="W542" s="1">
        <v>107450.69</v>
      </c>
    </row>
    <row r="543" spans="1:23" s="16" customFormat="1" ht="35.25" customHeight="1" x14ac:dyDescent="0.5">
      <c r="A543" s="4">
        <f t="shared" si="79"/>
        <v>180</v>
      </c>
      <c r="B543" s="1" t="s">
        <v>549</v>
      </c>
      <c r="C543" s="2">
        <v>33438</v>
      </c>
      <c r="D543" s="1">
        <f t="shared" si="77"/>
        <v>2801945.15</v>
      </c>
      <c r="E543" s="1">
        <f t="shared" si="78"/>
        <v>2762264.9099999997</v>
      </c>
      <c r="F543" s="1">
        <v>0</v>
      </c>
      <c r="G543" s="1">
        <v>0</v>
      </c>
      <c r="H543" s="1">
        <v>0</v>
      </c>
      <c r="I543" s="1">
        <v>271018.36</v>
      </c>
      <c r="J543" s="1">
        <v>0</v>
      </c>
      <c r="K543" s="1">
        <v>119224.26</v>
      </c>
      <c r="L543" s="1">
        <v>0</v>
      </c>
      <c r="M543" s="1">
        <v>0</v>
      </c>
      <c r="N543" s="1">
        <v>0</v>
      </c>
      <c r="O543" s="1">
        <v>731493.34</v>
      </c>
      <c r="P543" s="1">
        <v>1523613.55</v>
      </c>
      <c r="Q543" s="1">
        <v>0</v>
      </c>
      <c r="R543" s="1">
        <v>0</v>
      </c>
      <c r="S543" s="1">
        <v>0</v>
      </c>
      <c r="T543" s="1">
        <v>116915.4</v>
      </c>
      <c r="U543" s="1">
        <v>0</v>
      </c>
      <c r="V543" s="1">
        <v>0</v>
      </c>
      <c r="W543" s="1">
        <v>39680.239999999998</v>
      </c>
    </row>
    <row r="544" spans="1:23" s="16" customFormat="1" ht="35.25" customHeight="1" x14ac:dyDescent="0.5">
      <c r="A544" s="4">
        <f t="shared" si="79"/>
        <v>181</v>
      </c>
      <c r="B544" s="1" t="s">
        <v>550</v>
      </c>
      <c r="C544" s="2">
        <v>33444</v>
      </c>
      <c r="D544" s="1">
        <f t="shared" si="77"/>
        <v>1669080.78</v>
      </c>
      <c r="E544" s="1">
        <f t="shared" si="78"/>
        <v>1577625.35</v>
      </c>
      <c r="F544" s="1">
        <v>0</v>
      </c>
      <c r="G544" s="1">
        <v>1133366.0900000001</v>
      </c>
      <c r="H544" s="1">
        <v>0</v>
      </c>
      <c r="I544" s="1">
        <v>108637.2</v>
      </c>
      <c r="J544" s="1">
        <v>68147.740000000005</v>
      </c>
      <c r="K544" s="1">
        <v>101036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166438.32</v>
      </c>
      <c r="U544" s="1">
        <v>0</v>
      </c>
      <c r="V544" s="1">
        <v>0</v>
      </c>
      <c r="W544" s="1">
        <v>91455.43</v>
      </c>
    </row>
    <row r="545" spans="1:23" s="16" customFormat="1" ht="35.25" customHeight="1" x14ac:dyDescent="0.5">
      <c r="A545" s="4">
        <f t="shared" si="79"/>
        <v>182</v>
      </c>
      <c r="B545" s="1" t="s">
        <v>551</v>
      </c>
      <c r="C545" s="2">
        <v>33445</v>
      </c>
      <c r="D545" s="1">
        <f t="shared" si="77"/>
        <v>2773708.54</v>
      </c>
      <c r="E545" s="1">
        <f t="shared" si="78"/>
        <v>2730069.25</v>
      </c>
      <c r="F545" s="1">
        <v>0</v>
      </c>
      <c r="G545" s="1">
        <v>1171591.32</v>
      </c>
      <c r="H545" s="1">
        <v>0</v>
      </c>
      <c r="I545" s="1">
        <v>120857.96</v>
      </c>
      <c r="J545" s="1">
        <v>403404.24</v>
      </c>
      <c r="K545" s="1">
        <v>389752.82</v>
      </c>
      <c r="L545" s="1">
        <v>0</v>
      </c>
      <c r="M545" s="1">
        <v>0</v>
      </c>
      <c r="N545" s="1">
        <v>0</v>
      </c>
      <c r="O545" s="1">
        <v>514082.91</v>
      </c>
      <c r="P545" s="1">
        <v>0</v>
      </c>
      <c r="Q545" s="1">
        <v>0</v>
      </c>
      <c r="R545" s="1">
        <v>0</v>
      </c>
      <c r="S545" s="1">
        <v>0</v>
      </c>
      <c r="T545" s="1">
        <v>130380</v>
      </c>
      <c r="U545" s="1">
        <v>0</v>
      </c>
      <c r="V545" s="1">
        <v>0</v>
      </c>
      <c r="W545" s="1">
        <v>43639.29</v>
      </c>
    </row>
    <row r="546" spans="1:23" s="16" customFormat="1" ht="35.25" customHeight="1" x14ac:dyDescent="0.5">
      <c r="A546" s="4">
        <f t="shared" si="79"/>
        <v>183</v>
      </c>
      <c r="B546" s="1" t="s">
        <v>552</v>
      </c>
      <c r="C546" s="2">
        <v>33446</v>
      </c>
      <c r="D546" s="1">
        <f t="shared" si="77"/>
        <v>5164454.82</v>
      </c>
      <c r="E546" s="1">
        <f t="shared" si="78"/>
        <v>5114386.8000000007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4898276.4000000004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216110.4</v>
      </c>
      <c r="U546" s="1">
        <v>0</v>
      </c>
      <c r="V546" s="1">
        <v>0</v>
      </c>
      <c r="W546" s="1">
        <v>50068.02</v>
      </c>
    </row>
    <row r="547" spans="1:23" s="16" customFormat="1" ht="35.25" customHeight="1" x14ac:dyDescent="0.5">
      <c r="A547" s="4">
        <f t="shared" si="79"/>
        <v>184</v>
      </c>
      <c r="B547" s="1" t="s">
        <v>553</v>
      </c>
      <c r="C547" s="2">
        <v>33447</v>
      </c>
      <c r="D547" s="1">
        <f t="shared" si="77"/>
        <v>614193.47</v>
      </c>
      <c r="E547" s="1">
        <f t="shared" si="78"/>
        <v>608768.67999999993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588241.48</v>
      </c>
      <c r="P547" s="1">
        <v>0</v>
      </c>
      <c r="Q547" s="1">
        <v>0</v>
      </c>
      <c r="R547" s="1">
        <v>0</v>
      </c>
      <c r="S547" s="1">
        <v>0</v>
      </c>
      <c r="T547" s="1">
        <v>20527.2</v>
      </c>
      <c r="U547" s="1">
        <v>0</v>
      </c>
      <c r="V547" s="1">
        <v>0</v>
      </c>
      <c r="W547" s="1">
        <v>5424.79</v>
      </c>
    </row>
    <row r="548" spans="1:23" s="16" customFormat="1" ht="35.25" customHeight="1" x14ac:dyDescent="0.5">
      <c r="A548" s="4">
        <f t="shared" ref="A548:A600" si="80">A547+1</f>
        <v>185</v>
      </c>
      <c r="B548" s="1" t="s">
        <v>554</v>
      </c>
      <c r="C548" s="2">
        <v>33454</v>
      </c>
      <c r="D548" s="1">
        <f t="shared" si="77"/>
        <v>6008220.5199999996</v>
      </c>
      <c r="E548" s="1">
        <f t="shared" si="78"/>
        <v>5947269.5599999996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5717739.5599999996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229530</v>
      </c>
      <c r="U548" s="1">
        <v>0</v>
      </c>
      <c r="V548" s="1">
        <v>0</v>
      </c>
      <c r="W548" s="1">
        <v>60950.96</v>
      </c>
    </row>
    <row r="549" spans="1:23" s="16" customFormat="1" ht="35.25" customHeight="1" x14ac:dyDescent="0.5">
      <c r="A549" s="4">
        <f t="shared" si="80"/>
        <v>186</v>
      </c>
      <c r="B549" s="1" t="s">
        <v>555</v>
      </c>
      <c r="C549" s="2">
        <v>33457</v>
      </c>
      <c r="D549" s="1">
        <f t="shared" si="77"/>
        <v>9748469.5</v>
      </c>
      <c r="E549" s="1">
        <f t="shared" si="78"/>
        <v>9610735.5600000005</v>
      </c>
      <c r="F549" s="1">
        <v>0</v>
      </c>
      <c r="G549" s="1">
        <v>2772541.2</v>
      </c>
      <c r="H549" s="1">
        <v>0</v>
      </c>
      <c r="I549" s="1">
        <v>314482.8</v>
      </c>
      <c r="J549" s="1">
        <v>0</v>
      </c>
      <c r="K549" s="1">
        <v>126619.2</v>
      </c>
      <c r="L549" s="1">
        <v>0</v>
      </c>
      <c r="M549" s="1">
        <v>0</v>
      </c>
      <c r="N549" s="1">
        <v>5259427.2</v>
      </c>
      <c r="O549" s="1">
        <v>709191.6</v>
      </c>
      <c r="P549" s="1">
        <v>0</v>
      </c>
      <c r="Q549" s="1">
        <v>0</v>
      </c>
      <c r="R549" s="1">
        <v>0</v>
      </c>
      <c r="S549" s="1">
        <v>0</v>
      </c>
      <c r="T549" s="1">
        <v>428473.56</v>
      </c>
      <c r="U549" s="1">
        <v>0</v>
      </c>
      <c r="V549" s="1">
        <v>0</v>
      </c>
      <c r="W549" s="1">
        <v>137733.94</v>
      </c>
    </row>
    <row r="550" spans="1:23" s="16" customFormat="1" ht="35.25" customHeight="1" x14ac:dyDescent="0.5">
      <c r="A550" s="4">
        <f t="shared" si="80"/>
        <v>187</v>
      </c>
      <c r="B550" s="1" t="s">
        <v>557</v>
      </c>
      <c r="C550" s="2">
        <v>33470</v>
      </c>
      <c r="D550" s="1">
        <f t="shared" si="77"/>
        <v>1278621.8899999999</v>
      </c>
      <c r="E550" s="1">
        <f t="shared" si="78"/>
        <v>1210606.18</v>
      </c>
      <c r="F550" s="1">
        <v>0</v>
      </c>
      <c r="G550" s="1">
        <v>647276.94999999995</v>
      </c>
      <c r="H550" s="1">
        <v>0</v>
      </c>
      <c r="I550" s="1">
        <v>141100.96</v>
      </c>
      <c r="J550" s="1">
        <v>178134.06</v>
      </c>
      <c r="K550" s="1">
        <v>103437.42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140656.79</v>
      </c>
      <c r="U550" s="1">
        <v>0</v>
      </c>
      <c r="V550" s="1">
        <v>0</v>
      </c>
      <c r="W550" s="1">
        <v>68015.710000000006</v>
      </c>
    </row>
    <row r="551" spans="1:23" s="16" customFormat="1" ht="35.25" customHeight="1" x14ac:dyDescent="0.5">
      <c r="A551" s="4">
        <f t="shared" si="80"/>
        <v>188</v>
      </c>
      <c r="B551" s="1" t="s">
        <v>558</v>
      </c>
      <c r="C551" s="2">
        <v>33472</v>
      </c>
      <c r="D551" s="1">
        <f t="shared" si="77"/>
        <v>1477241.6600000004</v>
      </c>
      <c r="E551" s="1">
        <f t="shared" si="78"/>
        <v>1410708.6100000003</v>
      </c>
      <c r="F551" s="1">
        <v>0</v>
      </c>
      <c r="G551" s="1">
        <v>708301.1</v>
      </c>
      <c r="H551" s="1">
        <v>0</v>
      </c>
      <c r="I551" s="1">
        <v>70894.94</v>
      </c>
      <c r="J551" s="1">
        <v>77364.039999999994</v>
      </c>
      <c r="K551" s="1">
        <v>202833.14</v>
      </c>
      <c r="L551" s="1">
        <v>0</v>
      </c>
      <c r="M551" s="1">
        <v>0</v>
      </c>
      <c r="N551" s="1">
        <v>0</v>
      </c>
      <c r="O551" s="1">
        <v>209458.64</v>
      </c>
      <c r="P551" s="1">
        <v>0</v>
      </c>
      <c r="Q551" s="1">
        <v>0</v>
      </c>
      <c r="R551" s="1">
        <v>0</v>
      </c>
      <c r="S551" s="1">
        <v>0</v>
      </c>
      <c r="T551" s="1">
        <v>141856.75</v>
      </c>
      <c r="U551" s="1">
        <v>0</v>
      </c>
      <c r="V551" s="1">
        <v>0</v>
      </c>
      <c r="W551" s="1">
        <v>66533.05</v>
      </c>
    </row>
    <row r="552" spans="1:23" s="16" customFormat="1" ht="35.25" customHeight="1" x14ac:dyDescent="0.5">
      <c r="A552" s="4">
        <f t="shared" si="80"/>
        <v>189</v>
      </c>
      <c r="B552" s="1" t="s">
        <v>560</v>
      </c>
      <c r="C552" s="2">
        <v>33475</v>
      </c>
      <c r="D552" s="1">
        <f t="shared" si="77"/>
        <v>1822108.0799999998</v>
      </c>
      <c r="E552" s="1">
        <f t="shared" si="78"/>
        <v>1766919.42</v>
      </c>
      <c r="F552" s="1">
        <v>0</v>
      </c>
      <c r="G552" s="1">
        <v>0</v>
      </c>
      <c r="H552" s="1">
        <v>0</v>
      </c>
      <c r="I552" s="1">
        <v>93809</v>
      </c>
      <c r="J552" s="1">
        <v>0</v>
      </c>
      <c r="K552" s="1">
        <v>0</v>
      </c>
      <c r="L552" s="1">
        <v>0</v>
      </c>
      <c r="M552" s="1">
        <v>0</v>
      </c>
      <c r="N552" s="1">
        <v>1435657.25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237453.17</v>
      </c>
      <c r="U552" s="1">
        <v>0</v>
      </c>
      <c r="V552" s="1">
        <v>0</v>
      </c>
      <c r="W552" s="1">
        <v>55188.66</v>
      </c>
    </row>
    <row r="553" spans="1:23" s="16" customFormat="1" ht="35.25" customHeight="1" x14ac:dyDescent="0.5">
      <c r="A553" s="4">
        <f t="shared" si="80"/>
        <v>190</v>
      </c>
      <c r="B553" s="1" t="s">
        <v>561</v>
      </c>
      <c r="C553" s="2">
        <v>33477</v>
      </c>
      <c r="D553" s="1">
        <f t="shared" si="77"/>
        <v>6838139.8800000008</v>
      </c>
      <c r="E553" s="1">
        <f t="shared" si="78"/>
        <v>6646708.8900000006</v>
      </c>
      <c r="F553" s="1">
        <v>671428</v>
      </c>
      <c r="G553" s="1">
        <v>0</v>
      </c>
      <c r="H553" s="1">
        <v>0</v>
      </c>
      <c r="I553" s="1">
        <v>164822.15</v>
      </c>
      <c r="J553" s="1">
        <v>62488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5532528.96</v>
      </c>
      <c r="Q553" s="1">
        <v>0</v>
      </c>
      <c r="R553" s="1">
        <v>0</v>
      </c>
      <c r="S553" s="1">
        <v>0</v>
      </c>
      <c r="T553" s="1">
        <v>215441.78</v>
      </c>
      <c r="U553" s="1">
        <v>0</v>
      </c>
      <c r="V553" s="1">
        <v>0</v>
      </c>
      <c r="W553" s="1">
        <v>191430.99</v>
      </c>
    </row>
    <row r="554" spans="1:23" s="16" customFormat="1" ht="35.25" customHeight="1" x14ac:dyDescent="0.5">
      <c r="A554" s="4">
        <f t="shared" si="80"/>
        <v>191</v>
      </c>
      <c r="B554" s="1" t="s">
        <v>562</v>
      </c>
      <c r="C554" s="2">
        <v>33466</v>
      </c>
      <c r="D554" s="1">
        <f t="shared" si="77"/>
        <v>4113083.76</v>
      </c>
      <c r="E554" s="1">
        <f t="shared" si="78"/>
        <v>3992763.48</v>
      </c>
      <c r="F554" s="1">
        <v>0</v>
      </c>
      <c r="G554" s="1">
        <v>0</v>
      </c>
      <c r="H554" s="1">
        <v>0</v>
      </c>
      <c r="I554" s="1">
        <v>180954.29</v>
      </c>
      <c r="J554" s="1">
        <v>0</v>
      </c>
      <c r="K554" s="1">
        <v>0</v>
      </c>
      <c r="L554" s="1">
        <v>0</v>
      </c>
      <c r="M554" s="1">
        <v>0</v>
      </c>
      <c r="N554" s="1">
        <v>3558797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253012.19</v>
      </c>
      <c r="U554" s="1">
        <v>0</v>
      </c>
      <c r="V554" s="1">
        <v>0</v>
      </c>
      <c r="W554" s="1">
        <v>120320.28</v>
      </c>
    </row>
    <row r="555" spans="1:23" s="16" customFormat="1" ht="35.25" customHeight="1" x14ac:dyDescent="0.5">
      <c r="A555" s="4">
        <f t="shared" si="80"/>
        <v>192</v>
      </c>
      <c r="B555" s="1" t="s">
        <v>563</v>
      </c>
      <c r="C555" s="2">
        <v>33481</v>
      </c>
      <c r="D555" s="1">
        <f t="shared" si="77"/>
        <v>2261157.0300000003</v>
      </c>
      <c r="E555" s="1">
        <f t="shared" si="78"/>
        <v>2197561.79</v>
      </c>
      <c r="F555" s="1">
        <v>0</v>
      </c>
      <c r="G555" s="1">
        <v>0</v>
      </c>
      <c r="H555" s="1">
        <v>0</v>
      </c>
      <c r="I555" s="1">
        <v>78876.84</v>
      </c>
      <c r="J555" s="1">
        <v>0</v>
      </c>
      <c r="K555" s="1">
        <v>0</v>
      </c>
      <c r="L555" s="1">
        <v>0</v>
      </c>
      <c r="M555" s="1">
        <v>0</v>
      </c>
      <c r="N555" s="1">
        <v>1938178.42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180506.53</v>
      </c>
      <c r="U555" s="1">
        <v>0</v>
      </c>
      <c r="V555" s="1">
        <v>0</v>
      </c>
      <c r="W555" s="1">
        <v>63595.24</v>
      </c>
    </row>
    <row r="556" spans="1:23" s="16" customFormat="1" ht="35.25" customHeight="1" x14ac:dyDescent="0.5">
      <c r="A556" s="4">
        <f t="shared" si="80"/>
        <v>193</v>
      </c>
      <c r="B556" s="1" t="s">
        <v>564</v>
      </c>
      <c r="C556" s="2">
        <v>33482</v>
      </c>
      <c r="D556" s="1">
        <f t="shared" si="77"/>
        <v>1701266.01</v>
      </c>
      <c r="E556" s="1">
        <f t="shared" si="78"/>
        <v>1660519.69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1548698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111821.69</v>
      </c>
      <c r="U556" s="1">
        <v>0</v>
      </c>
      <c r="V556" s="1">
        <v>0</v>
      </c>
      <c r="W556" s="1">
        <v>40746.32</v>
      </c>
    </row>
    <row r="557" spans="1:23" s="16" customFormat="1" ht="35.25" customHeight="1" x14ac:dyDescent="0.5">
      <c r="A557" s="4">
        <f t="shared" si="80"/>
        <v>194</v>
      </c>
      <c r="B557" s="1" t="s">
        <v>565</v>
      </c>
      <c r="C557" s="2">
        <v>33483</v>
      </c>
      <c r="D557" s="1">
        <f t="shared" si="77"/>
        <v>7119170.6799999997</v>
      </c>
      <c r="E557" s="1">
        <f t="shared" si="78"/>
        <v>6965940.6399999997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2020709.84</v>
      </c>
      <c r="P557" s="1">
        <v>4851162.7</v>
      </c>
      <c r="Q557" s="1">
        <v>0</v>
      </c>
      <c r="R557" s="1">
        <v>0</v>
      </c>
      <c r="S557" s="1">
        <v>0</v>
      </c>
      <c r="T557" s="1">
        <v>94068.1</v>
      </c>
      <c r="U557" s="1">
        <v>0</v>
      </c>
      <c r="V557" s="1">
        <v>0</v>
      </c>
      <c r="W557" s="1">
        <v>153230.04</v>
      </c>
    </row>
    <row r="558" spans="1:23" s="16" customFormat="1" ht="35.25" customHeight="1" x14ac:dyDescent="0.5">
      <c r="A558" s="4">
        <f t="shared" si="80"/>
        <v>195</v>
      </c>
      <c r="B558" s="1" t="s">
        <v>567</v>
      </c>
      <c r="C558" s="2">
        <v>33468</v>
      </c>
      <c r="D558" s="1">
        <f t="shared" si="77"/>
        <v>4270667.42</v>
      </c>
      <c r="E558" s="1">
        <f t="shared" si="78"/>
        <v>4148321.39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841467.46</v>
      </c>
      <c r="P558" s="1">
        <v>3218630.46</v>
      </c>
      <c r="Q558" s="1">
        <v>0</v>
      </c>
      <c r="R558" s="1">
        <v>0</v>
      </c>
      <c r="S558" s="1">
        <v>0</v>
      </c>
      <c r="T558" s="1">
        <v>88223.47</v>
      </c>
      <c r="U558" s="1">
        <v>0</v>
      </c>
      <c r="V558" s="1">
        <v>0</v>
      </c>
      <c r="W558" s="1">
        <v>122346.03</v>
      </c>
    </row>
    <row r="559" spans="1:23" s="16" customFormat="1" ht="35.25" customHeight="1" x14ac:dyDescent="0.5">
      <c r="A559" s="4">
        <f t="shared" si="80"/>
        <v>196</v>
      </c>
      <c r="B559" s="1" t="s">
        <v>568</v>
      </c>
      <c r="C559" s="2">
        <v>33488</v>
      </c>
      <c r="D559" s="1">
        <f t="shared" si="77"/>
        <v>7056190.2999999998</v>
      </c>
      <c r="E559" s="1">
        <f t="shared" si="78"/>
        <v>6953140.2999999998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6801300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151840.29999999999</v>
      </c>
      <c r="U559" s="1">
        <v>0</v>
      </c>
      <c r="V559" s="1">
        <v>0</v>
      </c>
      <c r="W559" s="1">
        <v>103050</v>
      </c>
    </row>
    <row r="560" spans="1:23" s="16" customFormat="1" ht="35.25" customHeight="1" x14ac:dyDescent="0.5">
      <c r="A560" s="4">
        <f t="shared" si="80"/>
        <v>197</v>
      </c>
      <c r="B560" s="1" t="s">
        <v>569</v>
      </c>
      <c r="C560" s="2">
        <v>33493</v>
      </c>
      <c r="D560" s="1">
        <f t="shared" si="77"/>
        <v>2353406.86</v>
      </c>
      <c r="E560" s="1">
        <f t="shared" si="78"/>
        <v>2319056.86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2267100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51956.86</v>
      </c>
      <c r="U560" s="1">
        <v>0</v>
      </c>
      <c r="V560" s="1">
        <v>0</v>
      </c>
      <c r="W560" s="1">
        <v>34350</v>
      </c>
    </row>
    <row r="561" spans="1:23" s="16" customFormat="1" ht="35.25" customHeight="1" x14ac:dyDescent="0.5">
      <c r="A561" s="4">
        <f t="shared" si="80"/>
        <v>198</v>
      </c>
      <c r="B561" s="1" t="s">
        <v>570</v>
      </c>
      <c r="C561" s="2">
        <v>33494</v>
      </c>
      <c r="D561" s="1">
        <f t="shared" si="77"/>
        <v>4706619.8099999996</v>
      </c>
      <c r="E561" s="1">
        <f t="shared" si="78"/>
        <v>4637919.8099999996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4534200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103719.81</v>
      </c>
      <c r="U561" s="1">
        <v>0</v>
      </c>
      <c r="V561" s="1">
        <v>0</v>
      </c>
      <c r="W561" s="1">
        <v>68700</v>
      </c>
    </row>
    <row r="562" spans="1:23" s="16" customFormat="1" ht="35.25" customHeight="1" x14ac:dyDescent="0.5">
      <c r="A562" s="4">
        <f t="shared" si="80"/>
        <v>199</v>
      </c>
      <c r="B562" s="1" t="s">
        <v>571</v>
      </c>
      <c r="C562" s="2">
        <v>33495</v>
      </c>
      <c r="D562" s="1">
        <f t="shared" si="77"/>
        <v>2355000.29</v>
      </c>
      <c r="E562" s="1">
        <f t="shared" si="78"/>
        <v>2320650.29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2267100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53550.29</v>
      </c>
      <c r="U562" s="1">
        <v>0</v>
      </c>
      <c r="V562" s="1">
        <v>0</v>
      </c>
      <c r="W562" s="1">
        <v>34350</v>
      </c>
    </row>
    <row r="563" spans="1:23" s="16" customFormat="1" ht="35.25" customHeight="1" x14ac:dyDescent="0.5">
      <c r="A563" s="4">
        <f t="shared" si="80"/>
        <v>200</v>
      </c>
      <c r="B563" s="1" t="s">
        <v>81</v>
      </c>
      <c r="C563" s="2">
        <v>33532</v>
      </c>
      <c r="D563" s="1">
        <f t="shared" si="77"/>
        <v>26726.68</v>
      </c>
      <c r="E563" s="1">
        <f t="shared" si="78"/>
        <v>26331.7</v>
      </c>
      <c r="F563" s="1">
        <v>0</v>
      </c>
      <c r="G563" s="1">
        <v>0</v>
      </c>
      <c r="H563" s="1">
        <v>26331.7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394.98</v>
      </c>
    </row>
    <row r="564" spans="1:23" s="16" customFormat="1" ht="35.25" customHeight="1" x14ac:dyDescent="0.5">
      <c r="A564" s="4">
        <f t="shared" si="80"/>
        <v>201</v>
      </c>
      <c r="B564" s="1" t="s">
        <v>82</v>
      </c>
      <c r="C564" s="2">
        <v>33533</v>
      </c>
      <c r="D564" s="1">
        <f t="shared" si="77"/>
        <v>22874.87</v>
      </c>
      <c r="E564" s="1">
        <f t="shared" si="78"/>
        <v>22536.82</v>
      </c>
      <c r="F564" s="1">
        <v>0</v>
      </c>
      <c r="G564" s="1">
        <v>0</v>
      </c>
      <c r="H564" s="1">
        <v>22536.82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338.05</v>
      </c>
    </row>
    <row r="565" spans="1:23" s="16" customFormat="1" ht="35.25" customHeight="1" x14ac:dyDescent="0.5">
      <c r="A565" s="4">
        <f t="shared" si="80"/>
        <v>202</v>
      </c>
      <c r="B565" s="1" t="s">
        <v>573</v>
      </c>
      <c r="C565" s="2">
        <v>33577</v>
      </c>
      <c r="D565" s="1">
        <f t="shared" si="77"/>
        <v>88045.7</v>
      </c>
      <c r="E565" s="1">
        <f t="shared" si="78"/>
        <v>88045.7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88045.7</v>
      </c>
      <c r="V565" s="1">
        <v>0</v>
      </c>
      <c r="W565" s="1">
        <v>0</v>
      </c>
    </row>
    <row r="566" spans="1:23" s="16" customFormat="1" ht="35.25" customHeight="1" x14ac:dyDescent="0.5">
      <c r="A566" s="4">
        <f t="shared" si="80"/>
        <v>203</v>
      </c>
      <c r="B566" s="1" t="s">
        <v>574</v>
      </c>
      <c r="C566" s="2">
        <v>33592</v>
      </c>
      <c r="D566" s="1">
        <f t="shared" si="77"/>
        <v>2350064.6400000001</v>
      </c>
      <c r="E566" s="1">
        <f t="shared" si="78"/>
        <v>2315714.64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2267100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48614.64</v>
      </c>
      <c r="U566" s="1">
        <v>0</v>
      </c>
      <c r="V566" s="1">
        <v>0</v>
      </c>
      <c r="W566" s="1">
        <v>34350</v>
      </c>
    </row>
    <row r="567" spans="1:23" s="16" customFormat="1" ht="35.25" customHeight="1" x14ac:dyDescent="0.5">
      <c r="A567" s="4">
        <f t="shared" si="80"/>
        <v>204</v>
      </c>
      <c r="B567" s="1" t="s">
        <v>575</v>
      </c>
      <c r="C567" s="2">
        <v>33610</v>
      </c>
      <c r="D567" s="1">
        <f t="shared" si="77"/>
        <v>4700390.96</v>
      </c>
      <c r="E567" s="1">
        <f t="shared" si="78"/>
        <v>4631690.96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4534200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97490.96</v>
      </c>
      <c r="U567" s="1">
        <v>0</v>
      </c>
      <c r="V567" s="1">
        <v>0</v>
      </c>
      <c r="W567" s="1">
        <v>68700</v>
      </c>
    </row>
    <row r="568" spans="1:23" s="16" customFormat="1" ht="35.25" customHeight="1" x14ac:dyDescent="0.5">
      <c r="A568" s="4">
        <f t="shared" si="80"/>
        <v>205</v>
      </c>
      <c r="B568" s="1" t="s">
        <v>576</v>
      </c>
      <c r="C568" s="2">
        <v>33613</v>
      </c>
      <c r="D568" s="1">
        <f t="shared" si="77"/>
        <v>9405842.5600000005</v>
      </c>
      <c r="E568" s="1">
        <f t="shared" si="78"/>
        <v>9268442.5600000005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9068399.9900000002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200042.57</v>
      </c>
      <c r="U568" s="1">
        <v>0</v>
      </c>
      <c r="V568" s="1">
        <v>0</v>
      </c>
      <c r="W568" s="1">
        <v>137400</v>
      </c>
    </row>
    <row r="569" spans="1:23" s="16" customFormat="1" ht="35.25" customHeight="1" x14ac:dyDescent="0.5">
      <c r="A569" s="4">
        <f t="shared" si="80"/>
        <v>206</v>
      </c>
      <c r="B569" s="1" t="s">
        <v>577</v>
      </c>
      <c r="C569" s="2">
        <v>33614</v>
      </c>
      <c r="D569" s="1">
        <f t="shared" si="77"/>
        <v>4703876.88</v>
      </c>
      <c r="E569" s="1">
        <f t="shared" si="78"/>
        <v>4635176.88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4534200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100976.88</v>
      </c>
      <c r="U569" s="1">
        <v>0</v>
      </c>
      <c r="V569" s="1">
        <v>0</v>
      </c>
      <c r="W569" s="1">
        <v>68700</v>
      </c>
    </row>
    <row r="570" spans="1:23" s="16" customFormat="1" ht="35.25" customHeight="1" x14ac:dyDescent="0.5">
      <c r="A570" s="4">
        <f t="shared" si="80"/>
        <v>207</v>
      </c>
      <c r="B570" s="1" t="s">
        <v>578</v>
      </c>
      <c r="C570" s="2">
        <v>33604</v>
      </c>
      <c r="D570" s="1">
        <f t="shared" si="77"/>
        <v>11757040.369999999</v>
      </c>
      <c r="E570" s="1">
        <f t="shared" si="78"/>
        <v>11585290.369999999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11335500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249790.37</v>
      </c>
      <c r="U570" s="1">
        <v>0</v>
      </c>
      <c r="V570" s="1">
        <v>0</v>
      </c>
      <c r="W570" s="1">
        <v>171750</v>
      </c>
    </row>
    <row r="571" spans="1:23" s="16" customFormat="1" ht="35.25" customHeight="1" x14ac:dyDescent="0.5">
      <c r="A571" s="4">
        <f t="shared" si="80"/>
        <v>208</v>
      </c>
      <c r="B571" s="1" t="s">
        <v>579</v>
      </c>
      <c r="C571" s="2">
        <v>33608</v>
      </c>
      <c r="D571" s="1">
        <f t="shared" si="77"/>
        <v>9407118.2300000004</v>
      </c>
      <c r="E571" s="1">
        <f t="shared" si="78"/>
        <v>9269718.2300000004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9068399.9900000002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201318.24</v>
      </c>
      <c r="U571" s="1">
        <v>0</v>
      </c>
      <c r="V571" s="1">
        <v>0</v>
      </c>
      <c r="W571" s="1">
        <v>137400</v>
      </c>
    </row>
    <row r="572" spans="1:23" s="16" customFormat="1" ht="35.25" customHeight="1" x14ac:dyDescent="0.5">
      <c r="A572" s="4">
        <f t="shared" si="80"/>
        <v>209</v>
      </c>
      <c r="B572" s="1" t="s">
        <v>580</v>
      </c>
      <c r="C572" s="2">
        <v>33609</v>
      </c>
      <c r="D572" s="1">
        <f t="shared" si="77"/>
        <v>4702890.91</v>
      </c>
      <c r="E572" s="1">
        <f t="shared" si="78"/>
        <v>4634190.91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4534200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99990.91</v>
      </c>
      <c r="U572" s="1">
        <v>0</v>
      </c>
      <c r="V572" s="1">
        <v>0</v>
      </c>
      <c r="W572" s="1">
        <v>68700</v>
      </c>
    </row>
    <row r="573" spans="1:23" s="16" customFormat="1" ht="35.25" customHeight="1" x14ac:dyDescent="0.5">
      <c r="A573" s="4">
        <f t="shared" si="80"/>
        <v>210</v>
      </c>
      <c r="B573" s="5" t="s">
        <v>581</v>
      </c>
      <c r="C573" s="2">
        <v>33619</v>
      </c>
      <c r="D573" s="1">
        <f t="shared" si="77"/>
        <v>662574.82999999996</v>
      </c>
      <c r="E573" s="1">
        <f t="shared" si="78"/>
        <v>652783.07999999996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652783.07999999996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9791.75</v>
      </c>
    </row>
    <row r="574" spans="1:23" s="16" customFormat="1" ht="35.25" customHeight="1" x14ac:dyDescent="0.5">
      <c r="A574" s="4">
        <f t="shared" si="80"/>
        <v>211</v>
      </c>
      <c r="B574" s="5" t="s">
        <v>582</v>
      </c>
      <c r="C574" s="2">
        <v>33620</v>
      </c>
      <c r="D574" s="1">
        <f t="shared" si="77"/>
        <v>662334.09</v>
      </c>
      <c r="E574" s="1">
        <f t="shared" si="78"/>
        <v>652545.9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652545.9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9788.19</v>
      </c>
    </row>
    <row r="575" spans="1:23" s="16" customFormat="1" ht="35.25" customHeight="1" x14ac:dyDescent="0.5">
      <c r="A575" s="4">
        <f t="shared" si="80"/>
        <v>212</v>
      </c>
      <c r="B575" s="5" t="s">
        <v>583</v>
      </c>
      <c r="C575" s="2">
        <v>33621</v>
      </c>
      <c r="D575" s="1">
        <f t="shared" si="77"/>
        <v>1841102.14</v>
      </c>
      <c r="E575" s="1">
        <f t="shared" si="78"/>
        <v>1813893.74</v>
      </c>
      <c r="F575" s="1">
        <v>0</v>
      </c>
      <c r="G575" s="1">
        <v>787494.77</v>
      </c>
      <c r="H575" s="1">
        <v>0</v>
      </c>
      <c r="I575" s="1">
        <v>213909.63</v>
      </c>
      <c r="J575" s="1">
        <v>134840.12</v>
      </c>
      <c r="K575" s="1">
        <v>677649.22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27208.400000000001</v>
      </c>
    </row>
    <row r="576" spans="1:23" s="16" customFormat="1" ht="35.25" customHeight="1" x14ac:dyDescent="0.5">
      <c r="A576" s="4">
        <f t="shared" si="80"/>
        <v>213</v>
      </c>
      <c r="B576" s="5" t="s">
        <v>584</v>
      </c>
      <c r="C576" s="2">
        <v>33622</v>
      </c>
      <c r="D576" s="1">
        <f t="shared" si="77"/>
        <v>315416.60000000003</v>
      </c>
      <c r="E576" s="1">
        <f t="shared" si="78"/>
        <v>310755.28000000003</v>
      </c>
      <c r="F576" s="1">
        <v>0</v>
      </c>
      <c r="G576" s="1">
        <v>127589.64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183165.64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4661.32</v>
      </c>
    </row>
    <row r="577" spans="1:23" s="16" customFormat="1" ht="35.25" customHeight="1" x14ac:dyDescent="0.5">
      <c r="A577" s="4">
        <f t="shared" si="80"/>
        <v>214</v>
      </c>
      <c r="B577" s="1" t="s">
        <v>585</v>
      </c>
      <c r="C577" s="2">
        <v>33636</v>
      </c>
      <c r="D577" s="1">
        <f t="shared" si="77"/>
        <v>2345122.1500000004</v>
      </c>
      <c r="E577" s="1">
        <f t="shared" si="78"/>
        <v>2295139.2600000002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2137076.08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158063.18</v>
      </c>
      <c r="U577" s="1">
        <v>0</v>
      </c>
      <c r="V577" s="1">
        <v>0</v>
      </c>
      <c r="W577" s="1">
        <v>49982.89</v>
      </c>
    </row>
    <row r="578" spans="1:23" s="16" customFormat="1" ht="35.25" customHeight="1" x14ac:dyDescent="0.5">
      <c r="A578" s="4">
        <f t="shared" si="80"/>
        <v>215</v>
      </c>
      <c r="B578" s="1" t="s">
        <v>1349</v>
      </c>
      <c r="C578" s="2">
        <v>33658</v>
      </c>
      <c r="D578" s="1">
        <f t="shared" si="77"/>
        <v>97137.600000000006</v>
      </c>
      <c r="E578" s="1">
        <f t="shared" si="78"/>
        <v>97137.600000000006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97137.600000000006</v>
      </c>
      <c r="V578" s="1">
        <v>0</v>
      </c>
      <c r="W578" s="1">
        <v>0</v>
      </c>
    </row>
    <row r="579" spans="1:23" s="16" customFormat="1" ht="35.25" customHeight="1" x14ac:dyDescent="0.5">
      <c r="A579" s="4">
        <f t="shared" si="80"/>
        <v>216</v>
      </c>
      <c r="B579" s="1" t="s">
        <v>587</v>
      </c>
      <c r="C579" s="2">
        <v>33742</v>
      </c>
      <c r="D579" s="1">
        <f t="shared" si="77"/>
        <v>3790007.65</v>
      </c>
      <c r="E579" s="1">
        <f t="shared" si="78"/>
        <v>3675847.54</v>
      </c>
      <c r="F579" s="1">
        <v>0</v>
      </c>
      <c r="G579" s="1">
        <v>0</v>
      </c>
      <c r="H579" s="1">
        <v>0</v>
      </c>
      <c r="I579" s="1">
        <v>244420.8</v>
      </c>
      <c r="J579" s="1">
        <v>0</v>
      </c>
      <c r="K579" s="1">
        <v>26212.799999999999</v>
      </c>
      <c r="L579" s="1">
        <v>0</v>
      </c>
      <c r="M579" s="1">
        <v>0</v>
      </c>
      <c r="N579" s="1">
        <v>3163593.6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241620.34</v>
      </c>
      <c r="U579" s="1">
        <v>0</v>
      </c>
      <c r="V579" s="1">
        <v>0</v>
      </c>
      <c r="W579" s="1">
        <v>114160.11</v>
      </c>
    </row>
    <row r="580" spans="1:23" s="16" customFormat="1" ht="35.25" customHeight="1" x14ac:dyDescent="0.5">
      <c r="A580" s="4">
        <f t="shared" si="80"/>
        <v>217</v>
      </c>
      <c r="B580" s="1" t="s">
        <v>589</v>
      </c>
      <c r="C580" s="2">
        <v>33758</v>
      </c>
      <c r="D580" s="1">
        <f t="shared" si="77"/>
        <v>1597827.2200000002</v>
      </c>
      <c r="E580" s="1">
        <f t="shared" si="78"/>
        <v>1539421.6400000001</v>
      </c>
      <c r="F580" s="1">
        <v>0</v>
      </c>
      <c r="G580" s="1">
        <v>0</v>
      </c>
      <c r="H580" s="1">
        <v>0</v>
      </c>
      <c r="I580" s="1">
        <v>38560.800000000003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193632</v>
      </c>
      <c r="P580" s="1">
        <v>1179106.8</v>
      </c>
      <c r="Q580" s="1">
        <v>0</v>
      </c>
      <c r="R580" s="1">
        <v>0</v>
      </c>
      <c r="S580" s="1">
        <v>0</v>
      </c>
      <c r="T580" s="1">
        <v>128122.04</v>
      </c>
      <c r="U580" s="1">
        <v>0</v>
      </c>
      <c r="V580" s="1">
        <v>0</v>
      </c>
      <c r="W580" s="1">
        <v>58405.58</v>
      </c>
    </row>
    <row r="581" spans="1:23" s="16" customFormat="1" ht="35.25" customHeight="1" x14ac:dyDescent="0.5">
      <c r="A581" s="4">
        <f t="shared" si="80"/>
        <v>218</v>
      </c>
      <c r="B581" s="1" t="s">
        <v>590</v>
      </c>
      <c r="C581" s="2">
        <v>33761</v>
      </c>
      <c r="D581" s="1">
        <f t="shared" si="77"/>
        <v>268101.08</v>
      </c>
      <c r="E581" s="1">
        <f t="shared" si="78"/>
        <v>256069.16000000003</v>
      </c>
      <c r="F581" s="1">
        <v>0</v>
      </c>
      <c r="G581" s="1">
        <v>0</v>
      </c>
      <c r="H581" s="1">
        <v>0</v>
      </c>
      <c r="I581" s="1">
        <v>32257.200000000001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176869.2</v>
      </c>
      <c r="P581" s="1">
        <v>0</v>
      </c>
      <c r="Q581" s="1">
        <v>0</v>
      </c>
      <c r="R581" s="1">
        <v>0</v>
      </c>
      <c r="S581" s="1">
        <v>0</v>
      </c>
      <c r="T581" s="1">
        <v>46942.76</v>
      </c>
      <c r="U581" s="1">
        <v>0</v>
      </c>
      <c r="V581" s="1">
        <v>0</v>
      </c>
      <c r="W581" s="1">
        <v>12031.92</v>
      </c>
    </row>
    <row r="582" spans="1:23" s="16" customFormat="1" ht="35.25" customHeight="1" x14ac:dyDescent="0.5">
      <c r="A582" s="4">
        <f t="shared" si="80"/>
        <v>219</v>
      </c>
      <c r="B582" s="1" t="s">
        <v>591</v>
      </c>
      <c r="C582" s="2">
        <v>33765</v>
      </c>
      <c r="D582" s="1">
        <f t="shared" si="77"/>
        <v>642792.95999999996</v>
      </c>
      <c r="E582" s="1">
        <f t="shared" si="78"/>
        <v>631421.85</v>
      </c>
      <c r="F582" s="1">
        <v>161143.67000000001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434375.3</v>
      </c>
      <c r="P582" s="1">
        <v>0</v>
      </c>
      <c r="Q582" s="1">
        <v>0</v>
      </c>
      <c r="R582" s="1">
        <v>0</v>
      </c>
      <c r="S582" s="1">
        <v>0</v>
      </c>
      <c r="T582" s="1">
        <v>35902.879999999997</v>
      </c>
      <c r="U582" s="1">
        <v>0</v>
      </c>
      <c r="V582" s="1">
        <v>0</v>
      </c>
      <c r="W582" s="1">
        <v>11371.11</v>
      </c>
    </row>
    <row r="583" spans="1:23" s="16" customFormat="1" ht="35.25" customHeight="1" x14ac:dyDescent="0.5">
      <c r="A583" s="4">
        <f t="shared" si="80"/>
        <v>220</v>
      </c>
      <c r="B583" s="1" t="s">
        <v>594</v>
      </c>
      <c r="C583" s="2">
        <v>33774</v>
      </c>
      <c r="D583" s="1">
        <f t="shared" si="77"/>
        <v>2629448.19</v>
      </c>
      <c r="E583" s="1">
        <f t="shared" si="78"/>
        <v>2531156.46</v>
      </c>
      <c r="F583" s="1">
        <v>0</v>
      </c>
      <c r="G583" s="1">
        <v>1691876.4</v>
      </c>
      <c r="H583" s="1">
        <v>0</v>
      </c>
      <c r="I583" s="1">
        <v>226195.20000000001</v>
      </c>
      <c r="J583" s="1">
        <v>327054</v>
      </c>
      <c r="K583" s="1">
        <v>97989.6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188041.26</v>
      </c>
      <c r="U583" s="1">
        <v>0</v>
      </c>
      <c r="V583" s="1">
        <v>0</v>
      </c>
      <c r="W583" s="1">
        <v>98291.73</v>
      </c>
    </row>
    <row r="584" spans="1:23" s="16" customFormat="1" ht="35.25" customHeight="1" x14ac:dyDescent="0.5">
      <c r="A584" s="4">
        <f t="shared" si="80"/>
        <v>221</v>
      </c>
      <c r="B584" s="1" t="s">
        <v>595</v>
      </c>
      <c r="C584" s="2">
        <v>33776</v>
      </c>
      <c r="D584" s="1">
        <f t="shared" si="77"/>
        <v>2817551.13</v>
      </c>
      <c r="E584" s="1">
        <f t="shared" si="78"/>
        <v>2720309.2199999997</v>
      </c>
      <c r="F584" s="1">
        <v>0</v>
      </c>
      <c r="G584" s="1">
        <v>1789968</v>
      </c>
      <c r="H584" s="1">
        <v>0</v>
      </c>
      <c r="I584" s="1">
        <v>210862.8</v>
      </c>
      <c r="J584" s="1">
        <v>256624.8</v>
      </c>
      <c r="K584" s="1">
        <v>125728.8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264487.56</v>
      </c>
      <c r="U584" s="1">
        <v>72637.259999999995</v>
      </c>
      <c r="V584" s="1">
        <v>0</v>
      </c>
      <c r="W584" s="1">
        <v>97241.91</v>
      </c>
    </row>
    <row r="585" spans="1:23" s="16" customFormat="1" ht="35.25" customHeight="1" x14ac:dyDescent="0.5">
      <c r="A585" s="4">
        <f t="shared" si="80"/>
        <v>222</v>
      </c>
      <c r="B585" s="1" t="s">
        <v>596</v>
      </c>
      <c r="C585" s="2">
        <v>33777</v>
      </c>
      <c r="D585" s="1">
        <f t="shared" si="77"/>
        <v>2492381.7400000002</v>
      </c>
      <c r="E585" s="1">
        <f t="shared" si="78"/>
        <v>2410195.08</v>
      </c>
      <c r="F585" s="1">
        <v>0</v>
      </c>
      <c r="G585" s="1">
        <v>1612320</v>
      </c>
      <c r="H585" s="1">
        <v>0</v>
      </c>
      <c r="I585" s="1">
        <v>220953.60000000001</v>
      </c>
      <c r="J585" s="1">
        <v>272828.40000000002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231593.88</v>
      </c>
      <c r="U585" s="1">
        <v>72499.199999999997</v>
      </c>
      <c r="V585" s="1">
        <v>0</v>
      </c>
      <c r="W585" s="1">
        <v>82186.66</v>
      </c>
    </row>
    <row r="586" spans="1:23" s="16" customFormat="1" ht="35.25" customHeight="1" x14ac:dyDescent="0.5">
      <c r="A586" s="4">
        <f t="shared" si="80"/>
        <v>223</v>
      </c>
      <c r="B586" s="1" t="s">
        <v>598</v>
      </c>
      <c r="C586" s="2">
        <v>33837</v>
      </c>
      <c r="D586" s="1">
        <f t="shared" si="77"/>
        <v>2352093.81</v>
      </c>
      <c r="E586" s="1">
        <f t="shared" si="78"/>
        <v>2317743.81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2267100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50643.81</v>
      </c>
      <c r="U586" s="1">
        <v>0</v>
      </c>
      <c r="V586" s="1">
        <v>0</v>
      </c>
      <c r="W586" s="1">
        <v>34350</v>
      </c>
    </row>
    <row r="587" spans="1:23" s="16" customFormat="1" ht="35.25" customHeight="1" x14ac:dyDescent="0.5">
      <c r="A587" s="4">
        <f t="shared" si="80"/>
        <v>224</v>
      </c>
      <c r="B587" s="1" t="s">
        <v>599</v>
      </c>
      <c r="C587" s="2">
        <v>33841</v>
      </c>
      <c r="D587" s="1">
        <f t="shared" si="77"/>
        <v>9393095.1600000001</v>
      </c>
      <c r="E587" s="1">
        <f t="shared" si="78"/>
        <v>9255695.1600000001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9068399.9900000002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187295.17</v>
      </c>
      <c r="U587" s="1">
        <v>0</v>
      </c>
      <c r="V587" s="1">
        <v>0</v>
      </c>
      <c r="W587" s="1">
        <v>137400</v>
      </c>
    </row>
    <row r="588" spans="1:23" s="16" customFormat="1" ht="35.25" customHeight="1" x14ac:dyDescent="0.5">
      <c r="A588" s="4">
        <f t="shared" si="80"/>
        <v>225</v>
      </c>
      <c r="B588" s="1" t="s">
        <v>600</v>
      </c>
      <c r="C588" s="2">
        <v>33851</v>
      </c>
      <c r="D588" s="1">
        <f t="shared" si="77"/>
        <v>37583312.439999998</v>
      </c>
      <c r="E588" s="1">
        <f t="shared" si="78"/>
        <v>37221824.280000001</v>
      </c>
      <c r="F588" s="1">
        <v>0</v>
      </c>
      <c r="G588" s="1">
        <v>4819405.88</v>
      </c>
      <c r="H588" s="1">
        <v>0</v>
      </c>
      <c r="I588" s="1">
        <v>628622.18000000005</v>
      </c>
      <c r="J588" s="1">
        <v>1187480.1100000001</v>
      </c>
      <c r="K588" s="1">
        <v>0</v>
      </c>
      <c r="L588" s="1">
        <v>0</v>
      </c>
      <c r="M588" s="1">
        <v>0</v>
      </c>
      <c r="N588" s="1">
        <v>8897365.1999999993</v>
      </c>
      <c r="O588" s="1">
        <v>0</v>
      </c>
      <c r="P588" s="1">
        <v>20756166.73</v>
      </c>
      <c r="Q588" s="1">
        <v>0</v>
      </c>
      <c r="R588" s="1">
        <v>0</v>
      </c>
      <c r="S588" s="1">
        <v>0</v>
      </c>
      <c r="T588" s="1">
        <v>932784.18</v>
      </c>
      <c r="U588" s="1">
        <v>0</v>
      </c>
      <c r="V588" s="1">
        <v>0</v>
      </c>
      <c r="W588" s="1">
        <v>361488.16</v>
      </c>
    </row>
    <row r="589" spans="1:23" s="16" customFormat="1" ht="35.25" customHeight="1" x14ac:dyDescent="0.5">
      <c r="A589" s="4">
        <f t="shared" si="80"/>
        <v>226</v>
      </c>
      <c r="B589" s="1" t="s">
        <v>87</v>
      </c>
      <c r="C589" s="2">
        <v>33853</v>
      </c>
      <c r="D589" s="1">
        <f t="shared" si="77"/>
        <v>965031.38</v>
      </c>
      <c r="E589" s="1">
        <f t="shared" si="78"/>
        <v>965031.38</v>
      </c>
      <c r="F589" s="1">
        <v>905822.52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59208.86</v>
      </c>
      <c r="U589" s="1">
        <v>0</v>
      </c>
      <c r="V589" s="1">
        <v>0</v>
      </c>
      <c r="W589" s="1">
        <v>0</v>
      </c>
    </row>
    <row r="590" spans="1:23" s="16" customFormat="1" ht="35.25" customHeight="1" x14ac:dyDescent="0.5">
      <c r="A590" s="4">
        <f t="shared" si="80"/>
        <v>227</v>
      </c>
      <c r="B590" s="5" t="s">
        <v>88</v>
      </c>
      <c r="C590" s="2">
        <v>33854</v>
      </c>
      <c r="D590" s="1">
        <f t="shared" si="77"/>
        <v>8557467.6699999999</v>
      </c>
      <c r="E590" s="1">
        <f t="shared" si="78"/>
        <v>8345167.2800000003</v>
      </c>
      <c r="F590" s="1">
        <v>2213262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5875046.4199999999</v>
      </c>
      <c r="Q590" s="1">
        <v>0</v>
      </c>
      <c r="R590" s="1">
        <v>0</v>
      </c>
      <c r="S590" s="1">
        <v>0</v>
      </c>
      <c r="T590" s="1">
        <v>256858.86</v>
      </c>
      <c r="U590" s="1">
        <v>0</v>
      </c>
      <c r="V590" s="1">
        <v>0</v>
      </c>
      <c r="W590" s="1">
        <v>212300.39</v>
      </c>
    </row>
    <row r="591" spans="1:23" s="16" customFormat="1" ht="35.25" customHeight="1" x14ac:dyDescent="0.5">
      <c r="A591" s="4">
        <f t="shared" si="80"/>
        <v>228</v>
      </c>
      <c r="B591" s="5" t="s">
        <v>89</v>
      </c>
      <c r="C591" s="2">
        <v>33856</v>
      </c>
      <c r="D591" s="1">
        <f t="shared" si="77"/>
        <v>730666.45000000007</v>
      </c>
      <c r="E591" s="1">
        <f t="shared" si="78"/>
        <v>719868.42</v>
      </c>
      <c r="F591" s="1">
        <v>719868.42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10798.03</v>
      </c>
    </row>
    <row r="592" spans="1:23" s="16" customFormat="1" ht="35.25" customHeight="1" x14ac:dyDescent="0.5">
      <c r="A592" s="4">
        <f t="shared" si="80"/>
        <v>229</v>
      </c>
      <c r="B592" s="1" t="s">
        <v>601</v>
      </c>
      <c r="C592" s="2">
        <v>34029</v>
      </c>
      <c r="D592" s="1">
        <f t="shared" si="77"/>
        <v>1742554.93</v>
      </c>
      <c r="E592" s="1">
        <f t="shared" si="78"/>
        <v>1714670.38</v>
      </c>
      <c r="F592" s="1">
        <v>0</v>
      </c>
      <c r="G592" s="1">
        <v>0</v>
      </c>
      <c r="H592" s="1">
        <v>0</v>
      </c>
      <c r="I592" s="1">
        <v>52750.18</v>
      </c>
      <c r="J592" s="1">
        <v>0</v>
      </c>
      <c r="K592" s="1">
        <v>0</v>
      </c>
      <c r="L592" s="1">
        <v>0</v>
      </c>
      <c r="M592" s="1">
        <v>0</v>
      </c>
      <c r="N592" s="1">
        <v>1540392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121528.2</v>
      </c>
      <c r="U592" s="1">
        <v>0</v>
      </c>
      <c r="V592" s="1">
        <v>0</v>
      </c>
      <c r="W592" s="1">
        <v>27884.55</v>
      </c>
    </row>
    <row r="593" spans="1:23" s="16" customFormat="1" ht="35.25" customHeight="1" x14ac:dyDescent="0.5">
      <c r="A593" s="4">
        <f t="shared" si="80"/>
        <v>230</v>
      </c>
      <c r="B593" s="1" t="s">
        <v>602</v>
      </c>
      <c r="C593" s="2">
        <v>34055</v>
      </c>
      <c r="D593" s="1">
        <f t="shared" si="77"/>
        <v>8021513.3100000015</v>
      </c>
      <c r="E593" s="1">
        <f t="shared" si="78"/>
        <v>7906840.1600000011</v>
      </c>
      <c r="F593" s="1">
        <v>0</v>
      </c>
      <c r="G593" s="1">
        <v>4887056.1400000006</v>
      </c>
      <c r="H593" s="1">
        <v>0</v>
      </c>
      <c r="I593" s="1">
        <v>1742983.9</v>
      </c>
      <c r="J593" s="1">
        <v>1014836.58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261963.54</v>
      </c>
      <c r="U593" s="1">
        <v>0</v>
      </c>
      <c r="V593" s="1">
        <v>0</v>
      </c>
      <c r="W593" s="1">
        <v>114673.15</v>
      </c>
    </row>
    <row r="594" spans="1:23" s="16" customFormat="1" ht="35.25" customHeight="1" x14ac:dyDescent="0.5">
      <c r="A594" s="4">
        <f t="shared" si="80"/>
        <v>231</v>
      </c>
      <c r="B594" s="5" t="s">
        <v>603</v>
      </c>
      <c r="C594" s="2">
        <v>34169</v>
      </c>
      <c r="D594" s="1">
        <f t="shared" ref="D594:D654" si="81">E594+W594</f>
        <v>38103.019999999997</v>
      </c>
      <c r="E594" s="1">
        <f t="shared" ref="E594:E654" si="82">SUM(F594:V594)</f>
        <v>37539.919999999998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37539.919999999998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563.1</v>
      </c>
    </row>
    <row r="595" spans="1:23" s="16" customFormat="1" ht="35.25" customHeight="1" x14ac:dyDescent="0.5">
      <c r="A595" s="4">
        <f t="shared" si="80"/>
        <v>232</v>
      </c>
      <c r="B595" s="1" t="s">
        <v>604</v>
      </c>
      <c r="C595" s="2">
        <v>34207</v>
      </c>
      <c r="D595" s="1">
        <f t="shared" si="81"/>
        <v>212651.82</v>
      </c>
      <c r="E595" s="1">
        <f t="shared" si="82"/>
        <v>212651.82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212651.82</v>
      </c>
      <c r="V595" s="1">
        <v>0</v>
      </c>
      <c r="W595" s="1">
        <v>0</v>
      </c>
    </row>
    <row r="596" spans="1:23" s="16" customFormat="1" ht="35.25" customHeight="1" x14ac:dyDescent="0.5">
      <c r="A596" s="4">
        <f t="shared" si="80"/>
        <v>233</v>
      </c>
      <c r="B596" s="5" t="s">
        <v>284</v>
      </c>
      <c r="C596" s="2">
        <v>34262</v>
      </c>
      <c r="D596" s="1">
        <f t="shared" si="81"/>
        <v>395981.95</v>
      </c>
      <c r="E596" s="1">
        <f t="shared" si="82"/>
        <v>390130</v>
      </c>
      <c r="F596" s="1">
        <v>390130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5851.95</v>
      </c>
    </row>
    <row r="597" spans="1:23" s="16" customFormat="1" ht="35.25" customHeight="1" x14ac:dyDescent="0.5">
      <c r="A597" s="4">
        <f t="shared" si="80"/>
        <v>234</v>
      </c>
      <c r="B597" s="5" t="s">
        <v>285</v>
      </c>
      <c r="C597" s="2">
        <v>33130</v>
      </c>
      <c r="D597" s="1">
        <f t="shared" si="81"/>
        <v>1207841.55</v>
      </c>
      <c r="E597" s="1">
        <f t="shared" si="82"/>
        <v>1193850.1200000001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1193850.1200000001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13991.43</v>
      </c>
    </row>
    <row r="598" spans="1:23" s="16" customFormat="1" ht="35.25" customHeight="1" x14ac:dyDescent="0.5">
      <c r="A598" s="4">
        <f t="shared" si="80"/>
        <v>235</v>
      </c>
      <c r="B598" s="5" t="s">
        <v>286</v>
      </c>
      <c r="C598" s="2">
        <v>34324</v>
      </c>
      <c r="D598" s="1">
        <f t="shared" si="81"/>
        <v>3835523.8000000003</v>
      </c>
      <c r="E598" s="1">
        <f t="shared" si="82"/>
        <v>3781191.06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3781191.06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54332.74</v>
      </c>
    </row>
    <row r="599" spans="1:23" s="16" customFormat="1" ht="35.25" customHeight="1" x14ac:dyDescent="0.5">
      <c r="A599" s="4">
        <f t="shared" si="80"/>
        <v>236</v>
      </c>
      <c r="B599" s="5" t="s">
        <v>97</v>
      </c>
      <c r="C599" s="2">
        <v>34349</v>
      </c>
      <c r="D599" s="1">
        <f t="shared" si="81"/>
        <v>557806.86999999988</v>
      </c>
      <c r="E599" s="1">
        <f t="shared" si="82"/>
        <v>549563.40999999992</v>
      </c>
      <c r="F599" s="1">
        <v>0</v>
      </c>
      <c r="G599" s="1">
        <v>194032.65</v>
      </c>
      <c r="H599" s="1">
        <v>0</v>
      </c>
      <c r="I599" s="1">
        <v>73737.14</v>
      </c>
      <c r="J599" s="1">
        <v>0</v>
      </c>
      <c r="K599" s="1">
        <v>146226.60999999999</v>
      </c>
      <c r="L599" s="1">
        <v>0</v>
      </c>
      <c r="M599" s="1">
        <v>0</v>
      </c>
      <c r="N599" s="1">
        <v>0</v>
      </c>
      <c r="O599" s="1">
        <v>135567.01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8243.4599999999991</v>
      </c>
    </row>
    <row r="600" spans="1:23" s="16" customFormat="1" ht="35.25" customHeight="1" x14ac:dyDescent="0.5">
      <c r="A600" s="4">
        <f t="shared" si="80"/>
        <v>237</v>
      </c>
      <c r="B600" s="5" t="s">
        <v>98</v>
      </c>
      <c r="C600" s="2">
        <v>34353</v>
      </c>
      <c r="D600" s="1">
        <f t="shared" si="81"/>
        <v>769543.81</v>
      </c>
      <c r="E600" s="1">
        <f t="shared" si="82"/>
        <v>758171.24000000011</v>
      </c>
      <c r="F600" s="1">
        <v>0</v>
      </c>
      <c r="G600" s="1">
        <v>270553.94</v>
      </c>
      <c r="H600" s="1">
        <v>0</v>
      </c>
      <c r="I600" s="1">
        <v>229203.20000000001</v>
      </c>
      <c r="J600" s="1">
        <v>0</v>
      </c>
      <c r="K600" s="1">
        <v>173402.18</v>
      </c>
      <c r="L600" s="1">
        <v>0</v>
      </c>
      <c r="M600" s="1">
        <v>0</v>
      </c>
      <c r="N600" s="1">
        <v>0</v>
      </c>
      <c r="O600" s="1">
        <v>85011.92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11372.57</v>
      </c>
    </row>
    <row r="601" spans="1:23" s="16" customFormat="1" ht="35.25" customHeight="1" x14ac:dyDescent="0.5">
      <c r="A601" s="4">
        <f>A600+1</f>
        <v>238</v>
      </c>
      <c r="B601" s="1" t="s">
        <v>607</v>
      </c>
      <c r="C601" s="2">
        <v>34408</v>
      </c>
      <c r="D601" s="1">
        <f t="shared" si="81"/>
        <v>2352229.5999999996</v>
      </c>
      <c r="E601" s="1">
        <f t="shared" si="82"/>
        <v>2312941.7999999998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2165076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147865.79999999999</v>
      </c>
      <c r="U601" s="1">
        <v>0</v>
      </c>
      <c r="V601" s="1">
        <v>0</v>
      </c>
      <c r="W601" s="1">
        <v>39287.800000000003</v>
      </c>
    </row>
    <row r="602" spans="1:23" s="16" customFormat="1" ht="35.25" customHeight="1" x14ac:dyDescent="0.5">
      <c r="A602" s="4">
        <f t="shared" ref="A602:A662" si="83">A601+1</f>
        <v>239</v>
      </c>
      <c r="B602" s="1" t="s">
        <v>608</v>
      </c>
      <c r="C602" s="2">
        <v>34410</v>
      </c>
      <c r="D602" s="1">
        <f t="shared" si="81"/>
        <v>2214723.33</v>
      </c>
      <c r="E602" s="1">
        <f t="shared" si="82"/>
        <v>2174781.2000000002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2026290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148491.20000000001</v>
      </c>
      <c r="U602" s="1">
        <v>0</v>
      </c>
      <c r="V602" s="1">
        <v>0</v>
      </c>
      <c r="W602" s="1">
        <v>39942.129999999997</v>
      </c>
    </row>
    <row r="603" spans="1:23" s="16" customFormat="1" ht="35.25" customHeight="1" x14ac:dyDescent="0.5">
      <c r="A603" s="4">
        <f t="shared" si="83"/>
        <v>240</v>
      </c>
      <c r="B603" s="1" t="s">
        <v>609</v>
      </c>
      <c r="C603" s="2">
        <v>34411</v>
      </c>
      <c r="D603" s="1">
        <f t="shared" si="81"/>
        <v>2209694.67</v>
      </c>
      <c r="E603" s="1">
        <f t="shared" si="82"/>
        <v>2169680.08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2021122.8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148557.28</v>
      </c>
      <c r="U603" s="1">
        <v>0</v>
      </c>
      <c r="V603" s="1">
        <v>0</v>
      </c>
      <c r="W603" s="1">
        <v>40014.589999999997</v>
      </c>
    </row>
    <row r="604" spans="1:23" s="16" customFormat="1" ht="35.25" customHeight="1" x14ac:dyDescent="0.5">
      <c r="A604" s="4">
        <f t="shared" si="83"/>
        <v>241</v>
      </c>
      <c r="B604" s="1" t="s">
        <v>611</v>
      </c>
      <c r="C604" s="2">
        <v>34449</v>
      </c>
      <c r="D604" s="1">
        <f t="shared" si="81"/>
        <v>5893959.1499999994</v>
      </c>
      <c r="E604" s="1">
        <f t="shared" si="82"/>
        <v>5758473.6499999994</v>
      </c>
      <c r="F604" s="1">
        <v>0</v>
      </c>
      <c r="G604" s="1">
        <v>4654652.66</v>
      </c>
      <c r="H604" s="1">
        <v>0</v>
      </c>
      <c r="I604" s="1">
        <v>386025.6</v>
      </c>
      <c r="J604" s="1">
        <v>429597.01</v>
      </c>
      <c r="K604" s="1">
        <v>81414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206784.38</v>
      </c>
      <c r="U604" s="1">
        <v>0</v>
      </c>
      <c r="V604" s="1">
        <v>0</v>
      </c>
      <c r="W604" s="1">
        <v>135485.5</v>
      </c>
    </row>
    <row r="605" spans="1:23" s="16" customFormat="1" ht="35.25" customHeight="1" x14ac:dyDescent="0.5">
      <c r="A605" s="4">
        <f t="shared" si="83"/>
        <v>242</v>
      </c>
      <c r="B605" s="1" t="s">
        <v>612</v>
      </c>
      <c r="C605" s="2">
        <v>34450</v>
      </c>
      <c r="D605" s="1">
        <f t="shared" si="81"/>
        <v>4005551.57</v>
      </c>
      <c r="E605" s="1">
        <f t="shared" si="82"/>
        <v>3922875.52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3683000.4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239875.12</v>
      </c>
      <c r="U605" s="1">
        <v>0</v>
      </c>
      <c r="V605" s="1">
        <v>0</v>
      </c>
      <c r="W605" s="1">
        <v>82676.05</v>
      </c>
    </row>
    <row r="606" spans="1:23" s="16" customFormat="1" ht="35.25" customHeight="1" x14ac:dyDescent="0.5">
      <c r="A606" s="4">
        <f t="shared" si="83"/>
        <v>243</v>
      </c>
      <c r="B606" s="1" t="s">
        <v>613</v>
      </c>
      <c r="C606" s="2">
        <v>34460</v>
      </c>
      <c r="D606" s="1">
        <f t="shared" si="81"/>
        <v>1605328.6500000001</v>
      </c>
      <c r="E606" s="1">
        <f t="shared" si="82"/>
        <v>1541029.6400000001</v>
      </c>
      <c r="F606" s="1">
        <v>0</v>
      </c>
      <c r="G606" s="1">
        <v>1464945.6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76084.039999999994</v>
      </c>
      <c r="U606" s="1">
        <v>0</v>
      </c>
      <c r="V606" s="1">
        <v>0</v>
      </c>
      <c r="W606" s="1">
        <v>64299.01</v>
      </c>
    </row>
    <row r="607" spans="1:23" s="16" customFormat="1" ht="70.5" customHeight="1" x14ac:dyDescent="0.5">
      <c r="A607" s="4">
        <f t="shared" si="83"/>
        <v>244</v>
      </c>
      <c r="B607" s="1" t="s">
        <v>1693</v>
      </c>
      <c r="C607" s="2">
        <v>34468</v>
      </c>
      <c r="D607" s="1">
        <f t="shared" si="81"/>
        <v>88550.74</v>
      </c>
      <c r="E607" s="1">
        <f t="shared" si="82"/>
        <v>88550.74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88550.74</v>
      </c>
      <c r="V607" s="1">
        <v>0</v>
      </c>
      <c r="W607" s="1">
        <v>0</v>
      </c>
    </row>
    <row r="608" spans="1:23" s="16" customFormat="1" ht="35.25" customHeight="1" x14ac:dyDescent="0.5">
      <c r="A608" s="4">
        <f t="shared" si="83"/>
        <v>245</v>
      </c>
      <c r="B608" s="1" t="s">
        <v>615</v>
      </c>
      <c r="C608" s="2">
        <v>34486</v>
      </c>
      <c r="D608" s="1">
        <f t="shared" si="81"/>
        <v>2358540.88</v>
      </c>
      <c r="E608" s="1">
        <f t="shared" si="82"/>
        <v>2224680.11</v>
      </c>
      <c r="F608" s="1">
        <v>0</v>
      </c>
      <c r="G608" s="1">
        <v>1563547.53</v>
      </c>
      <c r="H608" s="1">
        <v>0</v>
      </c>
      <c r="I608" s="1">
        <v>100284.66</v>
      </c>
      <c r="J608" s="1">
        <v>386624.64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174223.28</v>
      </c>
      <c r="U608" s="1">
        <v>0</v>
      </c>
      <c r="V608" s="1">
        <v>0</v>
      </c>
      <c r="W608" s="1">
        <v>133860.76999999999</v>
      </c>
    </row>
    <row r="609" spans="1:23" s="16" customFormat="1" ht="35.25" customHeight="1" x14ac:dyDescent="0.5">
      <c r="A609" s="4">
        <f t="shared" si="83"/>
        <v>246</v>
      </c>
      <c r="B609" s="1" t="s">
        <v>617</v>
      </c>
      <c r="C609" s="2">
        <v>34488</v>
      </c>
      <c r="D609" s="1">
        <f t="shared" si="81"/>
        <v>5029712.49</v>
      </c>
      <c r="E609" s="1">
        <f t="shared" si="82"/>
        <v>4951238.92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4711850.92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239388</v>
      </c>
      <c r="U609" s="1">
        <v>0</v>
      </c>
      <c r="V609" s="1">
        <v>0</v>
      </c>
      <c r="W609" s="1">
        <v>78473.570000000007</v>
      </c>
    </row>
    <row r="610" spans="1:23" s="16" customFormat="1" ht="35.25" customHeight="1" x14ac:dyDescent="0.5">
      <c r="A610" s="4">
        <f t="shared" si="83"/>
        <v>247</v>
      </c>
      <c r="B610" s="1" t="s">
        <v>618</v>
      </c>
      <c r="C610" s="2">
        <v>34491</v>
      </c>
      <c r="D610" s="1">
        <f t="shared" si="81"/>
        <v>6630067.9100000011</v>
      </c>
      <c r="E610" s="1">
        <f t="shared" si="82"/>
        <v>6490797.3000000007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686483.9</v>
      </c>
      <c r="P610" s="1">
        <v>5651480.2000000002</v>
      </c>
      <c r="Q610" s="1">
        <v>0</v>
      </c>
      <c r="R610" s="1">
        <v>0</v>
      </c>
      <c r="S610" s="1">
        <v>0</v>
      </c>
      <c r="T610" s="1">
        <v>152833.20000000001</v>
      </c>
      <c r="U610" s="1">
        <v>0</v>
      </c>
      <c r="V610" s="1">
        <v>0</v>
      </c>
      <c r="W610" s="1">
        <v>139270.60999999999</v>
      </c>
    </row>
    <row r="611" spans="1:23" s="16" customFormat="1" ht="35.25" customHeight="1" x14ac:dyDescent="0.5">
      <c r="A611" s="4">
        <f t="shared" si="83"/>
        <v>248</v>
      </c>
      <c r="B611" s="1" t="s">
        <v>619</v>
      </c>
      <c r="C611" s="2">
        <v>34515</v>
      </c>
      <c r="D611" s="1">
        <f t="shared" si="81"/>
        <v>2808887.2299999995</v>
      </c>
      <c r="E611" s="1">
        <f t="shared" si="82"/>
        <v>2676699.6399999997</v>
      </c>
      <c r="F611" s="1">
        <v>0</v>
      </c>
      <c r="G611" s="1">
        <v>1944547.2</v>
      </c>
      <c r="H611" s="1">
        <v>0</v>
      </c>
      <c r="I611" s="1">
        <v>246013.2</v>
      </c>
      <c r="J611" s="1">
        <v>169492.8</v>
      </c>
      <c r="K611" s="1">
        <v>163311.6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153334.84</v>
      </c>
      <c r="U611" s="1">
        <v>0</v>
      </c>
      <c r="V611" s="1">
        <v>0</v>
      </c>
      <c r="W611" s="1">
        <v>132187.59</v>
      </c>
    </row>
    <row r="612" spans="1:23" s="16" customFormat="1" ht="35.25" customHeight="1" x14ac:dyDescent="0.5">
      <c r="A612" s="4">
        <f t="shared" si="83"/>
        <v>249</v>
      </c>
      <c r="B612" s="1" t="s">
        <v>620</v>
      </c>
      <c r="C612" s="2">
        <v>34522</v>
      </c>
      <c r="D612" s="1">
        <f t="shared" si="81"/>
        <v>2589865.13</v>
      </c>
      <c r="E612" s="1">
        <f t="shared" si="82"/>
        <v>2562458.6599999997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2452450.7999999998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110007.86</v>
      </c>
      <c r="U612" s="1">
        <v>0</v>
      </c>
      <c r="V612" s="1">
        <v>0</v>
      </c>
      <c r="W612" s="1">
        <v>27406.47</v>
      </c>
    </row>
    <row r="613" spans="1:23" s="16" customFormat="1" ht="35.25" customHeight="1" x14ac:dyDescent="0.5">
      <c r="A613" s="4">
        <f t="shared" si="83"/>
        <v>250</v>
      </c>
      <c r="B613" s="1" t="s">
        <v>621</v>
      </c>
      <c r="C613" s="2">
        <v>34545</v>
      </c>
      <c r="D613" s="1">
        <f t="shared" si="81"/>
        <v>2946365.9500000007</v>
      </c>
      <c r="E613" s="1">
        <f t="shared" si="82"/>
        <v>2832226.7100000004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419780.56</v>
      </c>
      <c r="P613" s="1">
        <v>2286894.66</v>
      </c>
      <c r="Q613" s="1">
        <v>0</v>
      </c>
      <c r="R613" s="1">
        <v>0</v>
      </c>
      <c r="S613" s="1">
        <v>0</v>
      </c>
      <c r="T613" s="1">
        <v>125551.49</v>
      </c>
      <c r="U613" s="1">
        <v>0</v>
      </c>
      <c r="V613" s="1">
        <v>0</v>
      </c>
      <c r="W613" s="1">
        <v>114139.24</v>
      </c>
    </row>
    <row r="614" spans="1:23" s="16" customFormat="1" ht="35.25" customHeight="1" x14ac:dyDescent="0.5">
      <c r="A614" s="4">
        <f t="shared" si="83"/>
        <v>251</v>
      </c>
      <c r="B614" s="1" t="s">
        <v>622</v>
      </c>
      <c r="C614" s="2">
        <v>34548</v>
      </c>
      <c r="D614" s="1">
        <f t="shared" si="81"/>
        <v>110309.94</v>
      </c>
      <c r="E614" s="1">
        <f t="shared" si="82"/>
        <v>110309.94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110309.94</v>
      </c>
      <c r="V614" s="1">
        <v>0</v>
      </c>
      <c r="W614" s="1">
        <v>0</v>
      </c>
    </row>
    <row r="615" spans="1:23" s="16" customFormat="1" ht="35.25" x14ac:dyDescent="0.5">
      <c r="A615" s="4">
        <f t="shared" si="83"/>
        <v>252</v>
      </c>
      <c r="B615" s="1" t="s">
        <v>1592</v>
      </c>
      <c r="C615" s="2">
        <v>33142</v>
      </c>
      <c r="D615" s="1">
        <f t="shared" si="81"/>
        <v>641757.16</v>
      </c>
      <c r="E615" s="1">
        <f t="shared" si="82"/>
        <v>632273.06000000006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632273.06000000006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9484.1</v>
      </c>
    </row>
    <row r="616" spans="1:23" s="16" customFormat="1" ht="35.25" customHeight="1" x14ac:dyDescent="0.5">
      <c r="A616" s="4">
        <f t="shared" si="83"/>
        <v>253</v>
      </c>
      <c r="B616" s="1" t="s">
        <v>623</v>
      </c>
      <c r="C616" s="2">
        <v>34551</v>
      </c>
      <c r="D616" s="1">
        <f t="shared" si="81"/>
        <v>2864971.7799999993</v>
      </c>
      <c r="E616" s="1">
        <f t="shared" si="82"/>
        <v>2689102.4799999995</v>
      </c>
      <c r="F616" s="1">
        <v>0</v>
      </c>
      <c r="G616" s="1">
        <v>1974086.4</v>
      </c>
      <c r="H616" s="1">
        <v>0</v>
      </c>
      <c r="I616" s="1">
        <v>201772.79999999999</v>
      </c>
      <c r="J616" s="1">
        <v>127324.8</v>
      </c>
      <c r="K616" s="1">
        <v>183907.20000000001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202011.28</v>
      </c>
      <c r="U616" s="1">
        <v>0</v>
      </c>
      <c r="V616" s="1">
        <v>0</v>
      </c>
      <c r="W616" s="1">
        <v>175869.3</v>
      </c>
    </row>
    <row r="617" spans="1:23" s="16" customFormat="1" ht="35.25" customHeight="1" x14ac:dyDescent="0.5">
      <c r="A617" s="4">
        <f t="shared" si="83"/>
        <v>254</v>
      </c>
      <c r="B617" s="5" t="s">
        <v>287</v>
      </c>
      <c r="C617" s="2">
        <v>34564</v>
      </c>
      <c r="D617" s="1">
        <f t="shared" si="81"/>
        <v>5588675.96</v>
      </c>
      <c r="E617" s="1">
        <f t="shared" si="82"/>
        <v>5503178.0800000001</v>
      </c>
      <c r="F617" s="1">
        <v>844238.87</v>
      </c>
      <c r="G617" s="1">
        <v>0</v>
      </c>
      <c r="H617" s="1">
        <v>0</v>
      </c>
      <c r="I617" s="1">
        <v>0</v>
      </c>
      <c r="J617" s="1">
        <v>0</v>
      </c>
      <c r="K617" s="1">
        <v>120214.47</v>
      </c>
      <c r="L617" s="1">
        <v>0</v>
      </c>
      <c r="M617" s="1">
        <v>0</v>
      </c>
      <c r="N617" s="1">
        <v>4277985.25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260739.49</v>
      </c>
      <c r="U617" s="1">
        <v>0</v>
      </c>
      <c r="V617" s="1">
        <v>0</v>
      </c>
      <c r="W617" s="1">
        <v>85497.88</v>
      </c>
    </row>
    <row r="618" spans="1:23" s="16" customFormat="1" ht="35.25" customHeight="1" x14ac:dyDescent="0.5">
      <c r="A618" s="4">
        <f t="shared" si="83"/>
        <v>255</v>
      </c>
      <c r="B618" s="1" t="s">
        <v>626</v>
      </c>
      <c r="C618" s="2">
        <v>34608</v>
      </c>
      <c r="D618" s="1">
        <f t="shared" si="81"/>
        <v>1158109.3999999999</v>
      </c>
      <c r="E618" s="1">
        <f t="shared" si="82"/>
        <v>1141356.68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1076827.2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64529.48</v>
      </c>
      <c r="U618" s="1">
        <v>0</v>
      </c>
      <c r="V618" s="1">
        <v>0</v>
      </c>
      <c r="W618" s="1">
        <v>16752.72</v>
      </c>
    </row>
    <row r="619" spans="1:23" s="16" customFormat="1" ht="70.5" customHeight="1" x14ac:dyDescent="0.5">
      <c r="A619" s="4">
        <f t="shared" si="83"/>
        <v>256</v>
      </c>
      <c r="B619" s="1" t="s">
        <v>1694</v>
      </c>
      <c r="C619" s="2">
        <v>34654</v>
      </c>
      <c r="D619" s="1">
        <f t="shared" si="81"/>
        <v>88369.02</v>
      </c>
      <c r="E619" s="1">
        <f t="shared" si="82"/>
        <v>88369.02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88369.02</v>
      </c>
      <c r="V619" s="1">
        <v>0</v>
      </c>
      <c r="W619" s="1">
        <v>0</v>
      </c>
    </row>
    <row r="620" spans="1:23" s="16" customFormat="1" ht="35.25" customHeight="1" x14ac:dyDescent="0.5">
      <c r="A620" s="4">
        <f t="shared" si="83"/>
        <v>257</v>
      </c>
      <c r="B620" s="1" t="s">
        <v>627</v>
      </c>
      <c r="C620" s="2">
        <v>34691</v>
      </c>
      <c r="D620" s="1">
        <f t="shared" si="81"/>
        <v>1211783.1199999999</v>
      </c>
      <c r="E620" s="1">
        <f t="shared" si="82"/>
        <v>1112429.2</v>
      </c>
      <c r="F620" s="1">
        <v>0</v>
      </c>
      <c r="G620" s="1">
        <v>794271.37</v>
      </c>
      <c r="H620" s="1">
        <v>0</v>
      </c>
      <c r="I620" s="1">
        <v>50491.55</v>
      </c>
      <c r="J620" s="1">
        <v>0</v>
      </c>
      <c r="K620" s="1">
        <v>114113.08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153553.20000000001</v>
      </c>
      <c r="U620" s="1">
        <v>0</v>
      </c>
      <c r="V620" s="1">
        <v>0</v>
      </c>
      <c r="W620" s="1">
        <v>99353.919999999998</v>
      </c>
    </row>
    <row r="621" spans="1:23" s="16" customFormat="1" ht="35.25" customHeight="1" x14ac:dyDescent="0.5">
      <c r="A621" s="4">
        <f t="shared" si="83"/>
        <v>258</v>
      </c>
      <c r="B621" s="1" t="s">
        <v>628</v>
      </c>
      <c r="C621" s="2">
        <v>34692</v>
      </c>
      <c r="D621" s="1">
        <f t="shared" si="81"/>
        <v>1673419.05</v>
      </c>
      <c r="E621" s="1">
        <f t="shared" si="82"/>
        <v>1550594.35</v>
      </c>
      <c r="F621" s="1">
        <v>0</v>
      </c>
      <c r="G621" s="1">
        <v>1037492.12</v>
      </c>
      <c r="H621" s="1">
        <v>0</v>
      </c>
      <c r="I621" s="1">
        <v>105383.44</v>
      </c>
      <c r="J621" s="1">
        <v>0</v>
      </c>
      <c r="K621" s="1">
        <v>231217.87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176500.92</v>
      </c>
      <c r="U621" s="1">
        <v>0</v>
      </c>
      <c r="V621" s="1">
        <v>0</v>
      </c>
      <c r="W621" s="1">
        <v>122824.7</v>
      </c>
    </row>
    <row r="622" spans="1:23" s="16" customFormat="1" ht="35.25" customHeight="1" x14ac:dyDescent="0.5">
      <c r="A622" s="4">
        <f t="shared" si="83"/>
        <v>259</v>
      </c>
      <c r="B622" s="1" t="s">
        <v>629</v>
      </c>
      <c r="C622" s="2">
        <v>34695</v>
      </c>
      <c r="D622" s="1">
        <f t="shared" si="81"/>
        <v>2025183.21</v>
      </c>
      <c r="E622" s="1">
        <f t="shared" si="82"/>
        <v>1945152.3699999999</v>
      </c>
      <c r="F622" s="1">
        <v>0</v>
      </c>
      <c r="G622" s="1">
        <v>1147244.3899999999</v>
      </c>
      <c r="H622" s="1">
        <v>0</v>
      </c>
      <c r="I622" s="1">
        <v>118846.72</v>
      </c>
      <c r="J622" s="1">
        <v>304729.09999999998</v>
      </c>
      <c r="K622" s="1">
        <v>230987.36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143344.79999999999</v>
      </c>
      <c r="U622" s="1">
        <v>0</v>
      </c>
      <c r="V622" s="1">
        <v>0</v>
      </c>
      <c r="W622" s="1">
        <v>80030.84</v>
      </c>
    </row>
    <row r="623" spans="1:23" s="16" customFormat="1" ht="35.25" customHeight="1" x14ac:dyDescent="0.5">
      <c r="A623" s="4">
        <f t="shared" si="83"/>
        <v>260</v>
      </c>
      <c r="B623" s="1" t="s">
        <v>630</v>
      </c>
      <c r="C623" s="2">
        <v>34718</v>
      </c>
      <c r="D623" s="1">
        <f t="shared" si="81"/>
        <v>1183442.93</v>
      </c>
      <c r="E623" s="1">
        <f t="shared" si="82"/>
        <v>1153767.42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1153767.42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29675.51</v>
      </c>
    </row>
    <row r="624" spans="1:23" s="16" customFormat="1" ht="35.25" customHeight="1" x14ac:dyDescent="0.5">
      <c r="A624" s="4">
        <f t="shared" si="83"/>
        <v>261</v>
      </c>
      <c r="B624" s="1" t="s">
        <v>631</v>
      </c>
      <c r="C624" s="2">
        <v>34719</v>
      </c>
      <c r="D624" s="1">
        <f t="shared" si="81"/>
        <v>1486475.41</v>
      </c>
      <c r="E624" s="1">
        <f t="shared" si="82"/>
        <v>1462020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1462020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24455.41</v>
      </c>
    </row>
    <row r="625" spans="1:23" s="16" customFormat="1" ht="35.25" customHeight="1" x14ac:dyDescent="0.5">
      <c r="A625" s="4">
        <f t="shared" si="83"/>
        <v>262</v>
      </c>
      <c r="B625" s="1" t="s">
        <v>632</v>
      </c>
      <c r="C625" s="2">
        <v>34720</v>
      </c>
      <c r="D625" s="1">
        <f t="shared" si="81"/>
        <v>1503276.99</v>
      </c>
      <c r="E625" s="1">
        <f t="shared" si="82"/>
        <v>1480971.98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1480971.98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22305.01</v>
      </c>
    </row>
    <row r="626" spans="1:23" s="16" customFormat="1" ht="35.25" customHeight="1" x14ac:dyDescent="0.5">
      <c r="A626" s="4">
        <f t="shared" si="83"/>
        <v>263</v>
      </c>
      <c r="B626" s="1" t="s">
        <v>1601</v>
      </c>
      <c r="C626" s="2">
        <v>34722</v>
      </c>
      <c r="D626" s="1">
        <f t="shared" si="81"/>
        <v>113615.12</v>
      </c>
      <c r="E626" s="1">
        <f t="shared" si="82"/>
        <v>113615.12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113615.12</v>
      </c>
      <c r="V626" s="1">
        <v>0</v>
      </c>
      <c r="W626" s="1">
        <v>0</v>
      </c>
    </row>
    <row r="627" spans="1:23" s="16" customFormat="1" ht="35.25" customHeight="1" x14ac:dyDescent="0.5">
      <c r="A627" s="4">
        <f t="shared" si="83"/>
        <v>264</v>
      </c>
      <c r="B627" s="1" t="s">
        <v>633</v>
      </c>
      <c r="C627" s="2">
        <v>34723</v>
      </c>
      <c r="D627" s="1">
        <f t="shared" si="81"/>
        <v>111506.46</v>
      </c>
      <c r="E627" s="1">
        <f t="shared" si="82"/>
        <v>111506.46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111506.46</v>
      </c>
      <c r="V627" s="1">
        <v>0</v>
      </c>
      <c r="W627" s="1">
        <v>0</v>
      </c>
    </row>
    <row r="628" spans="1:23" s="16" customFormat="1" ht="35.25" customHeight="1" x14ac:dyDescent="0.5">
      <c r="A628" s="4">
        <f t="shared" si="83"/>
        <v>265</v>
      </c>
      <c r="B628" s="1" t="s">
        <v>634</v>
      </c>
      <c r="C628" s="2">
        <v>34726</v>
      </c>
      <c r="D628" s="1">
        <f t="shared" si="81"/>
        <v>771797.76</v>
      </c>
      <c r="E628" s="1">
        <f t="shared" si="82"/>
        <v>758168.22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699039.6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59128.62</v>
      </c>
      <c r="U628" s="1">
        <v>0</v>
      </c>
      <c r="V628" s="1">
        <v>0</v>
      </c>
      <c r="W628" s="1">
        <v>13629.54</v>
      </c>
    </row>
    <row r="629" spans="1:23" s="16" customFormat="1" ht="35.25" customHeight="1" x14ac:dyDescent="0.5">
      <c r="A629" s="4">
        <f t="shared" si="83"/>
        <v>266</v>
      </c>
      <c r="B629" s="1" t="s">
        <v>635</v>
      </c>
      <c r="C629" s="2">
        <v>34745</v>
      </c>
      <c r="D629" s="1">
        <f t="shared" si="81"/>
        <v>6971740.2999999998</v>
      </c>
      <c r="E629" s="1">
        <f t="shared" si="82"/>
        <v>6905227.2800000003</v>
      </c>
      <c r="F629" s="1">
        <v>0</v>
      </c>
      <c r="G629" s="1">
        <v>1945135.56</v>
      </c>
      <c r="H629" s="1">
        <v>0</v>
      </c>
      <c r="I629" s="1">
        <v>135281.48000000001</v>
      </c>
      <c r="J629" s="1">
        <v>60328.69</v>
      </c>
      <c r="K629" s="1">
        <v>50389.19</v>
      </c>
      <c r="L629" s="1">
        <v>0</v>
      </c>
      <c r="M629" s="1">
        <v>0</v>
      </c>
      <c r="N629" s="1">
        <v>4127222.56</v>
      </c>
      <c r="O629" s="1">
        <v>306978.43</v>
      </c>
      <c r="P629" s="1">
        <v>0</v>
      </c>
      <c r="Q629" s="1">
        <v>0</v>
      </c>
      <c r="R629" s="1">
        <v>0</v>
      </c>
      <c r="S629" s="1">
        <v>0</v>
      </c>
      <c r="T629" s="1">
        <v>279891.37</v>
      </c>
      <c r="U629" s="1">
        <v>0</v>
      </c>
      <c r="V629" s="1">
        <v>0</v>
      </c>
      <c r="W629" s="1">
        <v>66513.02</v>
      </c>
    </row>
    <row r="630" spans="1:23" s="16" customFormat="1" ht="35.25" customHeight="1" x14ac:dyDescent="0.5">
      <c r="A630" s="4">
        <f t="shared" si="83"/>
        <v>267</v>
      </c>
      <c r="B630" s="1" t="s">
        <v>1351</v>
      </c>
      <c r="C630" s="2">
        <v>34746</v>
      </c>
      <c r="D630" s="1">
        <f t="shared" si="81"/>
        <v>850407.12</v>
      </c>
      <c r="E630" s="1">
        <f t="shared" si="82"/>
        <v>850407.12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850407.12</v>
      </c>
      <c r="V630" s="1">
        <v>0</v>
      </c>
      <c r="W630" s="1">
        <v>0</v>
      </c>
    </row>
    <row r="631" spans="1:23" s="16" customFormat="1" ht="35.25" customHeight="1" x14ac:dyDescent="0.5">
      <c r="A631" s="4">
        <f t="shared" si="83"/>
        <v>268</v>
      </c>
      <c r="B631" s="1" t="s">
        <v>636</v>
      </c>
      <c r="C631" s="2">
        <v>34765</v>
      </c>
      <c r="D631" s="1">
        <f t="shared" si="81"/>
        <v>6743639.3900000006</v>
      </c>
      <c r="E631" s="1">
        <f t="shared" si="82"/>
        <v>6503617.1000000006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6340277.9000000004</v>
      </c>
      <c r="Q631" s="1">
        <v>0</v>
      </c>
      <c r="R631" s="1">
        <v>0</v>
      </c>
      <c r="S631" s="1">
        <v>0</v>
      </c>
      <c r="T631" s="1">
        <v>163339.20000000001</v>
      </c>
      <c r="U631" s="1">
        <v>0</v>
      </c>
      <c r="V631" s="1">
        <v>0</v>
      </c>
      <c r="W631" s="1">
        <v>240022.29</v>
      </c>
    </row>
    <row r="632" spans="1:23" s="16" customFormat="1" ht="35.25" customHeight="1" x14ac:dyDescent="0.5">
      <c r="A632" s="4">
        <f t="shared" si="83"/>
        <v>269</v>
      </c>
      <c r="B632" s="1" t="s">
        <v>637</v>
      </c>
      <c r="C632" s="2">
        <v>32585</v>
      </c>
      <c r="D632" s="1">
        <f t="shared" si="81"/>
        <v>4696891.04</v>
      </c>
      <c r="E632" s="1">
        <f t="shared" si="82"/>
        <v>4628191.04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4534200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93991.039999999994</v>
      </c>
      <c r="U632" s="1">
        <v>0</v>
      </c>
      <c r="V632" s="1">
        <v>0</v>
      </c>
      <c r="W632" s="1">
        <v>68700</v>
      </c>
    </row>
    <row r="633" spans="1:23" s="16" customFormat="1" ht="35.25" customHeight="1" x14ac:dyDescent="0.5">
      <c r="A633" s="4">
        <f t="shared" si="83"/>
        <v>270</v>
      </c>
      <c r="B633" s="1" t="s">
        <v>638</v>
      </c>
      <c r="C633" s="2">
        <v>32586</v>
      </c>
      <c r="D633" s="1">
        <f t="shared" si="81"/>
        <v>4696895.71</v>
      </c>
      <c r="E633" s="1">
        <f t="shared" si="82"/>
        <v>4628195.71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4534200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93995.71</v>
      </c>
      <c r="U633" s="1">
        <v>0</v>
      </c>
      <c r="V633" s="1">
        <v>0</v>
      </c>
      <c r="W633" s="1">
        <v>68700</v>
      </c>
    </row>
    <row r="634" spans="1:23" s="16" customFormat="1" ht="35.25" customHeight="1" x14ac:dyDescent="0.5">
      <c r="A634" s="4">
        <f t="shared" si="83"/>
        <v>271</v>
      </c>
      <c r="B634" s="1" t="s">
        <v>639</v>
      </c>
      <c r="C634" s="2">
        <v>32587</v>
      </c>
      <c r="D634" s="1">
        <f t="shared" si="81"/>
        <v>4697012.53</v>
      </c>
      <c r="E634" s="1">
        <f t="shared" si="82"/>
        <v>4628312.53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4534200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94112.53</v>
      </c>
      <c r="U634" s="1">
        <v>0</v>
      </c>
      <c r="V634" s="1">
        <v>0</v>
      </c>
      <c r="W634" s="1">
        <v>68700</v>
      </c>
    </row>
    <row r="635" spans="1:23" s="16" customFormat="1" ht="35.25" customHeight="1" x14ac:dyDescent="0.5">
      <c r="A635" s="4">
        <f t="shared" si="83"/>
        <v>272</v>
      </c>
      <c r="B635" s="1" t="s">
        <v>640</v>
      </c>
      <c r="C635" s="2">
        <v>32588</v>
      </c>
      <c r="D635" s="1">
        <f t="shared" si="81"/>
        <v>4696790.57</v>
      </c>
      <c r="E635" s="1">
        <f t="shared" si="82"/>
        <v>4628090.57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4534200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93890.57</v>
      </c>
      <c r="U635" s="1">
        <v>0</v>
      </c>
      <c r="V635" s="1">
        <v>0</v>
      </c>
      <c r="W635" s="1">
        <v>68700</v>
      </c>
    </row>
    <row r="636" spans="1:23" s="16" customFormat="1" ht="35.25" customHeight="1" x14ac:dyDescent="0.5">
      <c r="A636" s="4">
        <f t="shared" si="83"/>
        <v>273</v>
      </c>
      <c r="B636" s="1" t="s">
        <v>641</v>
      </c>
      <c r="C636" s="2">
        <v>32589</v>
      </c>
      <c r="D636" s="1">
        <f t="shared" si="81"/>
        <v>4697031.22</v>
      </c>
      <c r="E636" s="1">
        <f t="shared" si="82"/>
        <v>4628331.22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4534200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94131.22</v>
      </c>
      <c r="U636" s="1">
        <v>0</v>
      </c>
      <c r="V636" s="1">
        <v>0</v>
      </c>
      <c r="W636" s="1">
        <v>68700</v>
      </c>
    </row>
    <row r="637" spans="1:23" s="16" customFormat="1" ht="35.25" customHeight="1" x14ac:dyDescent="0.5">
      <c r="A637" s="4">
        <f t="shared" si="83"/>
        <v>274</v>
      </c>
      <c r="B637" s="1" t="s">
        <v>642</v>
      </c>
      <c r="C637" s="2">
        <v>32596</v>
      </c>
      <c r="D637" s="1">
        <f t="shared" si="81"/>
        <v>4697091.97</v>
      </c>
      <c r="E637" s="1">
        <f t="shared" si="82"/>
        <v>4628391.97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4534200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94191.97</v>
      </c>
      <c r="U637" s="1">
        <v>0</v>
      </c>
      <c r="V637" s="1">
        <v>0</v>
      </c>
      <c r="W637" s="1">
        <v>68700</v>
      </c>
    </row>
    <row r="638" spans="1:23" s="16" customFormat="1" ht="35.25" customHeight="1" x14ac:dyDescent="0.5">
      <c r="A638" s="4">
        <f t="shared" si="83"/>
        <v>275</v>
      </c>
      <c r="B638" s="1" t="s">
        <v>643</v>
      </c>
      <c r="C638" s="2">
        <v>32597</v>
      </c>
      <c r="D638" s="1">
        <f t="shared" si="81"/>
        <v>4697292.9000000004</v>
      </c>
      <c r="E638" s="1">
        <f t="shared" si="82"/>
        <v>4628592.9000000004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4534200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94392.9</v>
      </c>
      <c r="U638" s="1">
        <v>0</v>
      </c>
      <c r="V638" s="1">
        <v>0</v>
      </c>
      <c r="W638" s="1">
        <v>68700</v>
      </c>
    </row>
    <row r="639" spans="1:23" s="16" customFormat="1" ht="35.25" customHeight="1" x14ac:dyDescent="0.5">
      <c r="A639" s="4">
        <f t="shared" si="83"/>
        <v>276</v>
      </c>
      <c r="B639" s="1" t="s">
        <v>644</v>
      </c>
      <c r="C639" s="2">
        <v>32598</v>
      </c>
      <c r="D639" s="1">
        <f t="shared" si="81"/>
        <v>4697360.6500000004</v>
      </c>
      <c r="E639" s="1">
        <f t="shared" si="82"/>
        <v>4628660.6500000004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4534200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94460.65</v>
      </c>
      <c r="U639" s="1">
        <v>0</v>
      </c>
      <c r="V639" s="1">
        <v>0</v>
      </c>
      <c r="W639" s="1">
        <v>68700</v>
      </c>
    </row>
    <row r="640" spans="1:23" s="16" customFormat="1" ht="35.25" customHeight="1" x14ac:dyDescent="0.5">
      <c r="A640" s="4">
        <f t="shared" si="83"/>
        <v>277</v>
      </c>
      <c r="B640" s="1" t="s">
        <v>645</v>
      </c>
      <c r="C640" s="2">
        <v>32599</v>
      </c>
      <c r="D640" s="1">
        <f t="shared" si="81"/>
        <v>4697360.6500000004</v>
      </c>
      <c r="E640" s="1">
        <f t="shared" si="82"/>
        <v>4628660.6500000004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4534200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94460.65</v>
      </c>
      <c r="U640" s="1">
        <v>0</v>
      </c>
      <c r="V640" s="1">
        <v>0</v>
      </c>
      <c r="W640" s="1">
        <v>68700</v>
      </c>
    </row>
    <row r="641" spans="1:23" s="16" customFormat="1" ht="35.25" customHeight="1" x14ac:dyDescent="0.5">
      <c r="A641" s="4">
        <f t="shared" si="83"/>
        <v>278</v>
      </c>
      <c r="B641" s="1" t="s">
        <v>646</v>
      </c>
      <c r="C641" s="2">
        <v>32600</v>
      </c>
      <c r="D641" s="1">
        <f t="shared" si="81"/>
        <v>5638383.5499999989</v>
      </c>
      <c r="E641" s="1">
        <f t="shared" si="82"/>
        <v>5555772.4899999993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4534200</v>
      </c>
      <c r="N641" s="1">
        <v>927403.89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94168.6</v>
      </c>
      <c r="U641" s="1">
        <v>0</v>
      </c>
      <c r="V641" s="1">
        <v>0</v>
      </c>
      <c r="W641" s="1">
        <v>82611.06</v>
      </c>
    </row>
    <row r="642" spans="1:23" s="16" customFormat="1" ht="35.25" customHeight="1" x14ac:dyDescent="0.5">
      <c r="A642" s="4">
        <f t="shared" si="83"/>
        <v>279</v>
      </c>
      <c r="B642" s="1" t="s">
        <v>647</v>
      </c>
      <c r="C642" s="2">
        <v>32601</v>
      </c>
      <c r="D642" s="1">
        <f t="shared" si="81"/>
        <v>4697068.5999999996</v>
      </c>
      <c r="E642" s="1">
        <f t="shared" si="82"/>
        <v>4628368.5999999996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4534200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94168.6</v>
      </c>
      <c r="U642" s="1">
        <v>0</v>
      </c>
      <c r="V642" s="1">
        <v>0</v>
      </c>
      <c r="W642" s="1">
        <v>68700</v>
      </c>
    </row>
    <row r="643" spans="1:23" s="16" customFormat="1" ht="35.25" customHeight="1" x14ac:dyDescent="0.5">
      <c r="A643" s="4">
        <f t="shared" si="83"/>
        <v>280</v>
      </c>
      <c r="B643" s="1" t="s">
        <v>648</v>
      </c>
      <c r="C643" s="2">
        <v>34874</v>
      </c>
      <c r="D643" s="1">
        <f t="shared" si="81"/>
        <v>42577.94</v>
      </c>
      <c r="E643" s="1">
        <f t="shared" si="82"/>
        <v>42577.94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42577.94</v>
      </c>
      <c r="V643" s="1">
        <v>0</v>
      </c>
      <c r="W643" s="1">
        <v>0</v>
      </c>
    </row>
    <row r="644" spans="1:23" s="16" customFormat="1" ht="35.25" customHeight="1" x14ac:dyDescent="0.5">
      <c r="A644" s="4">
        <f t="shared" si="83"/>
        <v>281</v>
      </c>
      <c r="B644" s="1" t="s">
        <v>649</v>
      </c>
      <c r="C644" s="2">
        <v>34875</v>
      </c>
      <c r="D644" s="1">
        <f t="shared" si="81"/>
        <v>52714.14</v>
      </c>
      <c r="E644" s="1">
        <f t="shared" si="82"/>
        <v>52714.14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52714.14</v>
      </c>
      <c r="V644" s="1">
        <v>0</v>
      </c>
      <c r="W644" s="1">
        <v>0</v>
      </c>
    </row>
    <row r="645" spans="1:23" s="16" customFormat="1" ht="35.25" customHeight="1" x14ac:dyDescent="0.5">
      <c r="A645" s="4">
        <f t="shared" si="83"/>
        <v>282</v>
      </c>
      <c r="B645" s="1" t="s">
        <v>650</v>
      </c>
      <c r="C645" s="2">
        <v>34876</v>
      </c>
      <c r="D645" s="1">
        <f t="shared" si="81"/>
        <v>66002.12</v>
      </c>
      <c r="E645" s="1">
        <f t="shared" si="82"/>
        <v>66002.12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66002.12</v>
      </c>
      <c r="V645" s="1">
        <v>0</v>
      </c>
      <c r="W645" s="1">
        <v>0</v>
      </c>
    </row>
    <row r="646" spans="1:23" s="16" customFormat="1" ht="35.25" customHeight="1" x14ac:dyDescent="0.5">
      <c r="A646" s="4">
        <f t="shared" si="83"/>
        <v>283</v>
      </c>
      <c r="B646" s="1" t="s">
        <v>651</v>
      </c>
      <c r="C646" s="2">
        <v>34878</v>
      </c>
      <c r="D646" s="1">
        <f t="shared" si="81"/>
        <v>4890197.3000000007</v>
      </c>
      <c r="E646" s="1">
        <f t="shared" si="82"/>
        <v>4647334.5200000005</v>
      </c>
      <c r="F646" s="1">
        <v>0</v>
      </c>
      <c r="G646" s="1">
        <v>688563.08</v>
      </c>
      <c r="H646" s="1">
        <v>0</v>
      </c>
      <c r="I646" s="1">
        <v>0</v>
      </c>
      <c r="J646" s="1">
        <v>0</v>
      </c>
      <c r="K646" s="1">
        <v>191968.88</v>
      </c>
      <c r="L646" s="1">
        <v>0</v>
      </c>
      <c r="M646" s="1">
        <v>0</v>
      </c>
      <c r="N646" s="1">
        <v>0</v>
      </c>
      <c r="O646" s="1">
        <v>578988.52</v>
      </c>
      <c r="P646" s="1">
        <v>2951745.91</v>
      </c>
      <c r="Q646" s="1">
        <v>0</v>
      </c>
      <c r="R646" s="1">
        <v>0</v>
      </c>
      <c r="S646" s="1">
        <v>0</v>
      </c>
      <c r="T646" s="1">
        <v>236068.13</v>
      </c>
      <c r="U646" s="1">
        <v>0</v>
      </c>
      <c r="V646" s="1">
        <v>0</v>
      </c>
      <c r="W646" s="1">
        <v>242862.78</v>
      </c>
    </row>
    <row r="647" spans="1:23" s="16" customFormat="1" ht="35.25" customHeight="1" x14ac:dyDescent="0.5">
      <c r="A647" s="4">
        <f t="shared" si="83"/>
        <v>284</v>
      </c>
      <c r="B647" s="1" t="s">
        <v>652</v>
      </c>
      <c r="C647" s="2">
        <v>34915</v>
      </c>
      <c r="D647" s="1">
        <f t="shared" si="81"/>
        <v>1447479.03</v>
      </c>
      <c r="E647" s="1">
        <f t="shared" si="82"/>
        <v>1423191.84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1321324.8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101867.04</v>
      </c>
      <c r="U647" s="1">
        <v>0</v>
      </c>
      <c r="V647" s="1">
        <v>0</v>
      </c>
      <c r="W647" s="1">
        <v>24287.19</v>
      </c>
    </row>
    <row r="648" spans="1:23" s="16" customFormat="1" ht="35.25" customHeight="1" x14ac:dyDescent="0.5">
      <c r="A648" s="4">
        <f t="shared" si="83"/>
        <v>285</v>
      </c>
      <c r="B648" s="1" t="s">
        <v>653</v>
      </c>
      <c r="C648" s="2">
        <v>34970</v>
      </c>
      <c r="D648" s="1">
        <f t="shared" si="81"/>
        <v>95214.2</v>
      </c>
      <c r="E648" s="1">
        <f t="shared" si="82"/>
        <v>95214.2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95214.2</v>
      </c>
      <c r="U648" s="1">
        <v>0</v>
      </c>
      <c r="V648" s="1">
        <v>0</v>
      </c>
      <c r="W648" s="1">
        <v>0</v>
      </c>
    </row>
    <row r="649" spans="1:23" s="16" customFormat="1" ht="35.25" customHeight="1" x14ac:dyDescent="0.5">
      <c r="A649" s="4">
        <f t="shared" si="83"/>
        <v>286</v>
      </c>
      <c r="B649" s="1" t="s">
        <v>654</v>
      </c>
      <c r="C649" s="2">
        <v>34979</v>
      </c>
      <c r="D649" s="1">
        <f t="shared" si="81"/>
        <v>4569423.63</v>
      </c>
      <c r="E649" s="1">
        <f t="shared" si="82"/>
        <v>4468045.22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4468045.22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101378.41</v>
      </c>
    </row>
    <row r="650" spans="1:23" s="16" customFormat="1" ht="35.25" customHeight="1" x14ac:dyDescent="0.5">
      <c r="A650" s="4">
        <f t="shared" si="83"/>
        <v>287</v>
      </c>
      <c r="B650" s="1" t="s">
        <v>656</v>
      </c>
      <c r="C650" s="2">
        <v>35013</v>
      </c>
      <c r="D650" s="1">
        <f t="shared" si="81"/>
        <v>5414050.4200000009</v>
      </c>
      <c r="E650" s="1">
        <f t="shared" si="82"/>
        <v>5337671.2500000009</v>
      </c>
      <c r="F650" s="1">
        <v>1153809.74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481073</v>
      </c>
      <c r="P650" s="1">
        <v>3457061</v>
      </c>
      <c r="Q650" s="1">
        <v>0</v>
      </c>
      <c r="R650" s="1">
        <v>0</v>
      </c>
      <c r="S650" s="1">
        <v>0</v>
      </c>
      <c r="T650" s="1">
        <v>191469.15</v>
      </c>
      <c r="U650" s="1">
        <v>54258.36</v>
      </c>
      <c r="V650" s="1">
        <v>0</v>
      </c>
      <c r="W650" s="1">
        <v>76379.17</v>
      </c>
    </row>
    <row r="651" spans="1:23" s="16" customFormat="1" ht="35.25" customHeight="1" x14ac:dyDescent="0.5">
      <c r="A651" s="4">
        <f t="shared" si="83"/>
        <v>288</v>
      </c>
      <c r="B651" s="1" t="s">
        <v>136</v>
      </c>
      <c r="C651" s="2">
        <v>35046</v>
      </c>
      <c r="D651" s="1">
        <f t="shared" si="81"/>
        <v>243732.02</v>
      </c>
      <c r="E651" s="1">
        <f t="shared" si="82"/>
        <v>223254.08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223254.08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20477.939999999999</v>
      </c>
    </row>
    <row r="652" spans="1:23" s="16" customFormat="1" ht="35.25" customHeight="1" x14ac:dyDescent="0.5">
      <c r="A652" s="4">
        <f t="shared" si="83"/>
        <v>289</v>
      </c>
      <c r="B652" s="5" t="s">
        <v>137</v>
      </c>
      <c r="C652" s="2">
        <v>35047</v>
      </c>
      <c r="D652" s="1">
        <f t="shared" si="81"/>
        <v>4534365.55</v>
      </c>
      <c r="E652" s="1">
        <f t="shared" si="82"/>
        <v>4467355.22</v>
      </c>
      <c r="F652" s="1">
        <v>0</v>
      </c>
      <c r="G652" s="1">
        <v>1741229.68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2726125.54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67010.33</v>
      </c>
    </row>
    <row r="653" spans="1:23" s="16" customFormat="1" ht="35.25" customHeight="1" x14ac:dyDescent="0.5">
      <c r="A653" s="4">
        <f t="shared" si="83"/>
        <v>290</v>
      </c>
      <c r="B653" s="5" t="s">
        <v>657</v>
      </c>
      <c r="C653" s="2">
        <v>35057</v>
      </c>
      <c r="D653" s="1">
        <f t="shared" si="81"/>
        <v>3359263.47</v>
      </c>
      <c r="E653" s="1">
        <f t="shared" si="82"/>
        <v>3243492.31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3003685.63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239806.68</v>
      </c>
      <c r="U653" s="1">
        <v>0</v>
      </c>
      <c r="V653" s="1">
        <v>0</v>
      </c>
      <c r="W653" s="1">
        <v>115771.16</v>
      </c>
    </row>
    <row r="654" spans="1:23" s="16" customFormat="1" ht="35.25" customHeight="1" x14ac:dyDescent="0.5">
      <c r="A654" s="4">
        <f t="shared" si="83"/>
        <v>291</v>
      </c>
      <c r="B654" s="5" t="s">
        <v>138</v>
      </c>
      <c r="C654" s="2">
        <v>35093</v>
      </c>
      <c r="D654" s="1">
        <f t="shared" si="81"/>
        <v>14349717.899999999</v>
      </c>
      <c r="E654" s="1">
        <f t="shared" si="82"/>
        <v>14137653.109999999</v>
      </c>
      <c r="F654" s="1">
        <v>0</v>
      </c>
      <c r="G654" s="1">
        <v>2769861.13</v>
      </c>
      <c r="H654" s="1">
        <v>0</v>
      </c>
      <c r="I654" s="1">
        <v>369603.29</v>
      </c>
      <c r="J654" s="1">
        <v>279854.25</v>
      </c>
      <c r="K654" s="1">
        <v>743969.54</v>
      </c>
      <c r="L654" s="1">
        <v>0</v>
      </c>
      <c r="M654" s="1">
        <v>0</v>
      </c>
      <c r="N654" s="1">
        <v>9974364.9000000004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212064.79</v>
      </c>
    </row>
    <row r="655" spans="1:23" s="16" customFormat="1" ht="35.25" customHeight="1" x14ac:dyDescent="0.5">
      <c r="A655" s="4">
        <f t="shared" si="83"/>
        <v>292</v>
      </c>
      <c r="B655" s="5" t="s">
        <v>288</v>
      </c>
      <c r="C655" s="2">
        <v>35130</v>
      </c>
      <c r="D655" s="1">
        <f t="shared" ref="D655:D710" si="84">E655+W655</f>
        <v>3506684.3699999996</v>
      </c>
      <c r="E655" s="1">
        <f t="shared" ref="E655:E710" si="85">SUM(F655:V655)</f>
        <v>3435974.78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3269900.4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166074.38</v>
      </c>
      <c r="U655" s="1">
        <v>0</v>
      </c>
      <c r="V655" s="1">
        <v>0</v>
      </c>
      <c r="W655" s="1">
        <v>70709.59</v>
      </c>
    </row>
    <row r="656" spans="1:23" s="16" customFormat="1" ht="35.25" customHeight="1" x14ac:dyDescent="0.5">
      <c r="A656" s="4">
        <f t="shared" si="83"/>
        <v>293</v>
      </c>
      <c r="B656" s="1" t="s">
        <v>658</v>
      </c>
      <c r="C656" s="2">
        <v>35095</v>
      </c>
      <c r="D656" s="1">
        <f t="shared" si="84"/>
        <v>6070360.2599999998</v>
      </c>
      <c r="E656" s="1">
        <f t="shared" si="85"/>
        <v>5966272.9299999997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5737515.7699999996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228757.16</v>
      </c>
      <c r="U656" s="1">
        <v>0</v>
      </c>
      <c r="V656" s="1">
        <v>0</v>
      </c>
      <c r="W656" s="1">
        <v>104087.33</v>
      </c>
    </row>
    <row r="657" spans="1:23" s="16" customFormat="1" ht="35.25" customHeight="1" x14ac:dyDescent="0.5">
      <c r="A657" s="4">
        <f t="shared" si="83"/>
        <v>294</v>
      </c>
      <c r="B657" s="1" t="s">
        <v>659</v>
      </c>
      <c r="C657" s="2">
        <v>35186</v>
      </c>
      <c r="D657" s="1">
        <f t="shared" si="84"/>
        <v>848920.03999999992</v>
      </c>
      <c r="E657" s="1">
        <f t="shared" si="85"/>
        <v>814470.57</v>
      </c>
      <c r="F657" s="1">
        <v>0</v>
      </c>
      <c r="G657" s="1">
        <v>576529.01</v>
      </c>
      <c r="H657" s="1">
        <v>0</v>
      </c>
      <c r="I657" s="1">
        <v>62963.09</v>
      </c>
      <c r="J657" s="1">
        <v>76070.990000000005</v>
      </c>
      <c r="K657" s="1">
        <v>27676.400000000001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71231.08</v>
      </c>
      <c r="U657" s="1">
        <v>0</v>
      </c>
      <c r="V657" s="1">
        <v>0</v>
      </c>
      <c r="W657" s="1">
        <v>34449.47</v>
      </c>
    </row>
    <row r="658" spans="1:23" s="16" customFormat="1" ht="35.25" customHeight="1" x14ac:dyDescent="0.5">
      <c r="A658" s="4">
        <f t="shared" si="83"/>
        <v>295</v>
      </c>
      <c r="B658" s="1" t="s">
        <v>660</v>
      </c>
      <c r="C658" s="2">
        <v>35286</v>
      </c>
      <c r="D658" s="1">
        <f t="shared" si="84"/>
        <v>3562703.84</v>
      </c>
      <c r="E658" s="1">
        <f t="shared" si="85"/>
        <v>3493632.56</v>
      </c>
      <c r="F658" s="1">
        <v>0</v>
      </c>
      <c r="G658" s="1">
        <v>0</v>
      </c>
      <c r="H658" s="1">
        <v>0</v>
      </c>
      <c r="I658" s="1">
        <v>144390.48000000001</v>
      </c>
      <c r="J658" s="1">
        <v>110615.64</v>
      </c>
      <c r="K658" s="1">
        <v>0</v>
      </c>
      <c r="L658" s="1">
        <v>0</v>
      </c>
      <c r="M658" s="1">
        <v>0</v>
      </c>
      <c r="N658" s="1">
        <v>3007188.44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231438</v>
      </c>
      <c r="U658" s="1">
        <v>0</v>
      </c>
      <c r="V658" s="1">
        <v>0</v>
      </c>
      <c r="W658" s="1">
        <v>69071.28</v>
      </c>
    </row>
    <row r="659" spans="1:23" s="16" customFormat="1" ht="35.25" customHeight="1" x14ac:dyDescent="0.5">
      <c r="A659" s="4">
        <f t="shared" si="83"/>
        <v>296</v>
      </c>
      <c r="B659" s="1" t="s">
        <v>661</v>
      </c>
      <c r="C659" s="2">
        <v>35290</v>
      </c>
      <c r="D659" s="1">
        <f t="shared" si="84"/>
        <v>762214.15</v>
      </c>
      <c r="E659" s="1">
        <f t="shared" si="85"/>
        <v>687848.25</v>
      </c>
      <c r="F659" s="1">
        <v>0</v>
      </c>
      <c r="G659" s="1">
        <v>583685.5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27385.55</v>
      </c>
      <c r="P659" s="1">
        <v>0</v>
      </c>
      <c r="Q659" s="1">
        <v>0</v>
      </c>
      <c r="R659" s="1">
        <v>0</v>
      </c>
      <c r="S659" s="1">
        <v>0</v>
      </c>
      <c r="T659" s="1">
        <v>76777.2</v>
      </c>
      <c r="U659" s="1">
        <v>0</v>
      </c>
      <c r="V659" s="1">
        <v>0</v>
      </c>
      <c r="W659" s="1">
        <v>74365.899999999994</v>
      </c>
    </row>
    <row r="660" spans="1:23" s="16" customFormat="1" ht="35.25" customHeight="1" x14ac:dyDescent="0.5">
      <c r="A660" s="4">
        <f t="shared" si="83"/>
        <v>297</v>
      </c>
      <c r="B660" s="1" t="s">
        <v>662</v>
      </c>
      <c r="C660" s="2">
        <v>35293</v>
      </c>
      <c r="D660" s="1">
        <f t="shared" si="84"/>
        <v>119274.4</v>
      </c>
      <c r="E660" s="1">
        <f t="shared" si="85"/>
        <v>119274.4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119274.4</v>
      </c>
      <c r="V660" s="1">
        <v>0</v>
      </c>
      <c r="W660" s="1">
        <v>0</v>
      </c>
    </row>
    <row r="661" spans="1:23" s="16" customFormat="1" ht="35.25" customHeight="1" x14ac:dyDescent="0.5">
      <c r="A661" s="4">
        <f t="shared" si="83"/>
        <v>298</v>
      </c>
      <c r="B661" s="1" t="s">
        <v>663</v>
      </c>
      <c r="C661" s="2">
        <v>35281</v>
      </c>
      <c r="D661" s="1">
        <f t="shared" si="84"/>
        <v>1569963.42</v>
      </c>
      <c r="E661" s="1">
        <f t="shared" si="85"/>
        <v>1521861.8199999998</v>
      </c>
      <c r="F661" s="1">
        <v>0</v>
      </c>
      <c r="G661" s="1">
        <v>706114.36</v>
      </c>
      <c r="H661" s="1">
        <v>0</v>
      </c>
      <c r="I661" s="1">
        <v>131128.68</v>
      </c>
      <c r="J661" s="1">
        <v>298944.74</v>
      </c>
      <c r="K661" s="1">
        <v>261603.64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124070.39999999999</v>
      </c>
      <c r="U661" s="1">
        <v>0</v>
      </c>
      <c r="V661" s="1">
        <v>0</v>
      </c>
      <c r="W661" s="1">
        <v>48101.599999999999</v>
      </c>
    </row>
    <row r="662" spans="1:23" s="16" customFormat="1" ht="35.25" customHeight="1" x14ac:dyDescent="0.5">
      <c r="A662" s="4">
        <f t="shared" si="83"/>
        <v>299</v>
      </c>
      <c r="B662" s="1" t="s">
        <v>664</v>
      </c>
      <c r="C662" s="2">
        <v>35283</v>
      </c>
      <c r="D662" s="1">
        <f t="shared" si="84"/>
        <v>1240220.06</v>
      </c>
      <c r="E662" s="1">
        <f t="shared" si="85"/>
        <v>1197160.83</v>
      </c>
      <c r="F662" s="1">
        <v>0</v>
      </c>
      <c r="G662" s="1">
        <v>875411.11</v>
      </c>
      <c r="H662" s="1">
        <v>0</v>
      </c>
      <c r="I662" s="1">
        <v>92101.36</v>
      </c>
      <c r="J662" s="1">
        <v>120173.56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109474.8</v>
      </c>
      <c r="U662" s="1">
        <v>0</v>
      </c>
      <c r="V662" s="1">
        <v>0</v>
      </c>
      <c r="W662" s="1">
        <v>43059.23</v>
      </c>
    </row>
    <row r="663" spans="1:23" s="16" customFormat="1" ht="35.25" customHeight="1" x14ac:dyDescent="0.5">
      <c r="A663" s="4">
        <f t="shared" ref="A663:A720" si="86">A662+1</f>
        <v>300</v>
      </c>
      <c r="B663" s="1" t="s">
        <v>665</v>
      </c>
      <c r="C663" s="2">
        <v>35353</v>
      </c>
      <c r="D663" s="1">
        <f t="shared" si="84"/>
        <v>2960931.97</v>
      </c>
      <c r="E663" s="1">
        <f t="shared" si="85"/>
        <v>2891289.7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2741288.1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150001.60000000001</v>
      </c>
      <c r="U663" s="1">
        <v>0</v>
      </c>
      <c r="V663" s="1">
        <v>0</v>
      </c>
      <c r="W663" s="1">
        <v>69642.27</v>
      </c>
    </row>
    <row r="664" spans="1:23" s="16" customFormat="1" ht="35.25" customHeight="1" x14ac:dyDescent="0.5">
      <c r="A664" s="4">
        <f t="shared" si="86"/>
        <v>301</v>
      </c>
      <c r="B664" s="1" t="s">
        <v>666</v>
      </c>
      <c r="C664" s="2">
        <v>35314</v>
      </c>
      <c r="D664" s="1">
        <f t="shared" si="84"/>
        <v>2379655.85</v>
      </c>
      <c r="E664" s="1">
        <f t="shared" si="85"/>
        <v>2338049.7600000002</v>
      </c>
      <c r="F664" s="1">
        <v>0</v>
      </c>
      <c r="G664" s="1">
        <v>1810738.8</v>
      </c>
      <c r="H664" s="1">
        <v>0</v>
      </c>
      <c r="I664" s="1">
        <v>132241.20000000001</v>
      </c>
      <c r="J664" s="1">
        <v>193027.20000000001</v>
      </c>
      <c r="K664" s="1">
        <v>77349.600000000006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124692.96</v>
      </c>
      <c r="U664" s="1">
        <v>0</v>
      </c>
      <c r="V664" s="1">
        <v>0</v>
      </c>
      <c r="W664" s="1">
        <v>41606.089999999997</v>
      </c>
    </row>
    <row r="665" spans="1:23" s="16" customFormat="1" ht="35.25" customHeight="1" x14ac:dyDescent="0.5">
      <c r="A665" s="4">
        <f t="shared" si="86"/>
        <v>302</v>
      </c>
      <c r="B665" s="1" t="s">
        <v>667</v>
      </c>
      <c r="C665" s="2">
        <v>35416</v>
      </c>
      <c r="D665" s="1">
        <f t="shared" si="84"/>
        <v>1213723.8599999999</v>
      </c>
      <c r="E665" s="1">
        <f t="shared" si="85"/>
        <v>1198842.6199999999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1132327.2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66515.42</v>
      </c>
      <c r="U665" s="1">
        <v>0</v>
      </c>
      <c r="V665" s="1">
        <v>0</v>
      </c>
      <c r="W665" s="1">
        <v>14881.24</v>
      </c>
    </row>
    <row r="666" spans="1:23" s="16" customFormat="1" ht="35.25" customHeight="1" x14ac:dyDescent="0.5">
      <c r="A666" s="4">
        <f t="shared" si="86"/>
        <v>303</v>
      </c>
      <c r="B666" s="1" t="s">
        <v>668</v>
      </c>
      <c r="C666" s="2">
        <v>35417</v>
      </c>
      <c r="D666" s="1">
        <f t="shared" si="84"/>
        <v>1206880.99</v>
      </c>
      <c r="E666" s="1">
        <f t="shared" si="85"/>
        <v>1192009.46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1125472.8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66536.66</v>
      </c>
      <c r="U666" s="1">
        <v>0</v>
      </c>
      <c r="V666" s="1">
        <v>0</v>
      </c>
      <c r="W666" s="1">
        <v>14871.53</v>
      </c>
    </row>
    <row r="667" spans="1:23" s="16" customFormat="1" ht="35.25" customHeight="1" x14ac:dyDescent="0.5">
      <c r="A667" s="4">
        <f t="shared" si="86"/>
        <v>304</v>
      </c>
      <c r="B667" s="1" t="s">
        <v>669</v>
      </c>
      <c r="C667" s="2">
        <v>35345</v>
      </c>
      <c r="D667" s="1">
        <f t="shared" si="84"/>
        <v>2636484.8199999998</v>
      </c>
      <c r="E667" s="1">
        <f t="shared" si="85"/>
        <v>2574714.15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2422473.17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152240.98000000001</v>
      </c>
      <c r="U667" s="1">
        <v>0</v>
      </c>
      <c r="V667" s="1">
        <v>0</v>
      </c>
      <c r="W667" s="1">
        <v>61770.67</v>
      </c>
    </row>
    <row r="668" spans="1:23" s="16" customFormat="1" ht="35.25" customHeight="1" x14ac:dyDescent="0.5">
      <c r="A668" s="4">
        <f t="shared" si="86"/>
        <v>305</v>
      </c>
      <c r="B668" s="1" t="s">
        <v>670</v>
      </c>
      <c r="C668" s="2">
        <v>35347</v>
      </c>
      <c r="D668" s="1">
        <f t="shared" si="84"/>
        <v>2617905.5499999998</v>
      </c>
      <c r="E668" s="1">
        <f t="shared" si="85"/>
        <v>2531952.23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2363845.38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168106.85</v>
      </c>
      <c r="U668" s="1">
        <v>0</v>
      </c>
      <c r="V668" s="1">
        <v>0</v>
      </c>
      <c r="W668" s="1">
        <v>85953.32</v>
      </c>
    </row>
    <row r="669" spans="1:23" s="16" customFormat="1" ht="35.25" customHeight="1" x14ac:dyDescent="0.5">
      <c r="A669" s="4">
        <f t="shared" si="86"/>
        <v>306</v>
      </c>
      <c r="B669" s="1" t="s">
        <v>671</v>
      </c>
      <c r="C669" s="2">
        <v>35455</v>
      </c>
      <c r="D669" s="1">
        <f t="shared" si="84"/>
        <v>4905100.91</v>
      </c>
      <c r="E669" s="1">
        <f t="shared" si="85"/>
        <v>4835537.0200000005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4637592.74</v>
      </c>
      <c r="Q669" s="1">
        <v>0</v>
      </c>
      <c r="R669" s="1">
        <v>0</v>
      </c>
      <c r="S669" s="1">
        <v>0</v>
      </c>
      <c r="T669" s="1">
        <v>197944.28</v>
      </c>
      <c r="U669" s="1">
        <v>0</v>
      </c>
      <c r="V669" s="1">
        <v>0</v>
      </c>
      <c r="W669" s="1">
        <v>69563.89</v>
      </c>
    </row>
    <row r="670" spans="1:23" s="16" customFormat="1" ht="35.25" customHeight="1" x14ac:dyDescent="0.5">
      <c r="A670" s="4">
        <f t="shared" si="86"/>
        <v>307</v>
      </c>
      <c r="B670" s="1" t="s">
        <v>672</v>
      </c>
      <c r="C670" s="2">
        <v>35516</v>
      </c>
      <c r="D670" s="1">
        <f t="shared" si="84"/>
        <v>1323017.25</v>
      </c>
      <c r="E670" s="1">
        <f t="shared" si="85"/>
        <v>1223576.6300000001</v>
      </c>
      <c r="F670" s="1">
        <v>0</v>
      </c>
      <c r="G670" s="1">
        <v>1023598.81</v>
      </c>
      <c r="H670" s="1">
        <v>0</v>
      </c>
      <c r="I670" s="1">
        <v>101688.54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98289.279999999999</v>
      </c>
      <c r="U670" s="1">
        <v>0</v>
      </c>
      <c r="V670" s="1">
        <v>0</v>
      </c>
      <c r="W670" s="1">
        <v>99440.62</v>
      </c>
    </row>
    <row r="671" spans="1:23" s="16" customFormat="1" ht="35.25" customHeight="1" x14ac:dyDescent="0.5">
      <c r="A671" s="4">
        <f t="shared" si="86"/>
        <v>308</v>
      </c>
      <c r="B671" s="1" t="s">
        <v>673</v>
      </c>
      <c r="C671" s="2">
        <v>35517</v>
      </c>
      <c r="D671" s="1">
        <f t="shared" si="84"/>
        <v>850718.56</v>
      </c>
      <c r="E671" s="1">
        <f t="shared" si="85"/>
        <v>788583.26</v>
      </c>
      <c r="F671" s="1">
        <v>0</v>
      </c>
      <c r="G671" s="1">
        <v>715942.46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72640.800000000003</v>
      </c>
      <c r="U671" s="1">
        <v>0</v>
      </c>
      <c r="V671" s="1">
        <v>0</v>
      </c>
      <c r="W671" s="1">
        <v>62135.3</v>
      </c>
    </row>
    <row r="672" spans="1:23" s="16" customFormat="1" ht="35.25" customHeight="1" x14ac:dyDescent="0.5">
      <c r="A672" s="4">
        <f t="shared" si="86"/>
        <v>309</v>
      </c>
      <c r="B672" s="1" t="s">
        <v>674</v>
      </c>
      <c r="C672" s="2">
        <v>35518</v>
      </c>
      <c r="D672" s="1">
        <f t="shared" si="84"/>
        <v>1570223.41</v>
      </c>
      <c r="E672" s="1">
        <f t="shared" si="85"/>
        <v>1549921.21</v>
      </c>
      <c r="F672" s="1">
        <v>206780.67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1280113.2</v>
      </c>
      <c r="Q672" s="1">
        <v>0</v>
      </c>
      <c r="R672" s="1">
        <v>0</v>
      </c>
      <c r="S672" s="1">
        <v>0</v>
      </c>
      <c r="T672" s="1">
        <v>63027.34</v>
      </c>
      <c r="U672" s="1">
        <v>0</v>
      </c>
      <c r="V672" s="1">
        <v>0</v>
      </c>
      <c r="W672" s="1">
        <v>20302.2</v>
      </c>
    </row>
    <row r="673" spans="1:23" s="16" customFormat="1" ht="35.25" customHeight="1" x14ac:dyDescent="0.5">
      <c r="A673" s="4">
        <f t="shared" si="86"/>
        <v>310</v>
      </c>
      <c r="B673" s="1" t="s">
        <v>675</v>
      </c>
      <c r="C673" s="2">
        <v>35521</v>
      </c>
      <c r="D673" s="1">
        <f t="shared" si="84"/>
        <v>684523.79</v>
      </c>
      <c r="E673" s="1">
        <f t="shared" si="85"/>
        <v>675295.06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615248.4</v>
      </c>
      <c r="Q673" s="1">
        <v>0</v>
      </c>
      <c r="R673" s="1">
        <v>0</v>
      </c>
      <c r="S673" s="1">
        <v>0</v>
      </c>
      <c r="T673" s="1">
        <v>60046.66</v>
      </c>
      <c r="U673" s="1">
        <v>0</v>
      </c>
      <c r="V673" s="1">
        <v>0</v>
      </c>
      <c r="W673" s="1">
        <v>9228.73</v>
      </c>
    </row>
    <row r="674" spans="1:23" s="16" customFormat="1" ht="35.25" customHeight="1" x14ac:dyDescent="0.5">
      <c r="A674" s="4">
        <f t="shared" si="86"/>
        <v>311</v>
      </c>
      <c r="B674" s="1" t="s">
        <v>676</v>
      </c>
      <c r="C674" s="2">
        <v>35522</v>
      </c>
      <c r="D674" s="1">
        <f t="shared" si="84"/>
        <v>1086537.43</v>
      </c>
      <c r="E674" s="1">
        <f t="shared" si="85"/>
        <v>1042224.72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979326</v>
      </c>
      <c r="Q674" s="1">
        <v>0</v>
      </c>
      <c r="R674" s="1">
        <v>0</v>
      </c>
      <c r="S674" s="1">
        <v>0</v>
      </c>
      <c r="T674" s="1">
        <v>62898.720000000001</v>
      </c>
      <c r="U674" s="1">
        <v>0</v>
      </c>
      <c r="V674" s="1">
        <v>0</v>
      </c>
      <c r="W674" s="1">
        <v>44312.71</v>
      </c>
    </row>
    <row r="675" spans="1:23" s="16" customFormat="1" ht="35.25" customHeight="1" x14ac:dyDescent="0.5">
      <c r="A675" s="4">
        <f t="shared" si="86"/>
        <v>312</v>
      </c>
      <c r="B675" s="1" t="s">
        <v>678</v>
      </c>
      <c r="C675" s="2">
        <v>35525</v>
      </c>
      <c r="D675" s="1">
        <f t="shared" si="84"/>
        <v>990361.45</v>
      </c>
      <c r="E675" s="1">
        <f t="shared" si="85"/>
        <v>976761.59</v>
      </c>
      <c r="F675" s="1">
        <v>0</v>
      </c>
      <c r="G675" s="1">
        <v>0</v>
      </c>
      <c r="H675" s="1">
        <v>0</v>
      </c>
      <c r="I675" s="1">
        <v>162036.29999999999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744621.41</v>
      </c>
      <c r="Q675" s="1">
        <v>0</v>
      </c>
      <c r="R675" s="1">
        <v>0</v>
      </c>
      <c r="S675" s="1">
        <v>0</v>
      </c>
      <c r="T675" s="1">
        <v>70103.88</v>
      </c>
      <c r="U675" s="1">
        <v>0</v>
      </c>
      <c r="V675" s="1">
        <v>0</v>
      </c>
      <c r="W675" s="1">
        <v>13599.86</v>
      </c>
    </row>
    <row r="676" spans="1:23" s="16" customFormat="1" ht="35.25" customHeight="1" x14ac:dyDescent="0.5">
      <c r="A676" s="4">
        <f t="shared" si="86"/>
        <v>313</v>
      </c>
      <c r="B676" s="1" t="s">
        <v>679</v>
      </c>
      <c r="C676" s="2">
        <v>35526</v>
      </c>
      <c r="D676" s="1">
        <f t="shared" si="84"/>
        <v>1124690.5599999998</v>
      </c>
      <c r="E676" s="1">
        <f t="shared" si="85"/>
        <v>1109072.68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104280</v>
      </c>
      <c r="P676" s="1">
        <v>936912</v>
      </c>
      <c r="Q676" s="1">
        <v>0</v>
      </c>
      <c r="R676" s="1">
        <v>0</v>
      </c>
      <c r="S676" s="1">
        <v>0</v>
      </c>
      <c r="T676" s="1">
        <v>67880.679999999993</v>
      </c>
      <c r="U676" s="1">
        <v>0</v>
      </c>
      <c r="V676" s="1">
        <v>0</v>
      </c>
      <c r="W676" s="1">
        <v>15617.88</v>
      </c>
    </row>
    <row r="677" spans="1:23" s="16" customFormat="1" ht="35.25" customHeight="1" x14ac:dyDescent="0.5">
      <c r="A677" s="4">
        <f t="shared" si="86"/>
        <v>314</v>
      </c>
      <c r="B677" s="1" t="s">
        <v>680</v>
      </c>
      <c r="C677" s="2">
        <v>35534</v>
      </c>
      <c r="D677" s="1">
        <f t="shared" si="84"/>
        <v>358536.46</v>
      </c>
      <c r="E677" s="1">
        <f t="shared" si="85"/>
        <v>281070.97000000003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253757.51</v>
      </c>
      <c r="P677" s="1">
        <v>0</v>
      </c>
      <c r="Q677" s="1">
        <v>0</v>
      </c>
      <c r="R677" s="1">
        <v>0</v>
      </c>
      <c r="S677" s="1">
        <v>0</v>
      </c>
      <c r="T677" s="1">
        <v>27313.46</v>
      </c>
      <c r="U677" s="1">
        <v>0</v>
      </c>
      <c r="V677" s="1">
        <v>0</v>
      </c>
      <c r="W677" s="1">
        <v>77465.490000000005</v>
      </c>
    </row>
    <row r="678" spans="1:23" s="16" customFormat="1" ht="35.25" customHeight="1" x14ac:dyDescent="0.5">
      <c r="A678" s="4">
        <f t="shared" si="86"/>
        <v>315</v>
      </c>
      <c r="B678" s="1" t="s">
        <v>681</v>
      </c>
      <c r="C678" s="2">
        <v>35565</v>
      </c>
      <c r="D678" s="1">
        <f t="shared" si="84"/>
        <v>9404707.0700000003</v>
      </c>
      <c r="E678" s="1">
        <f t="shared" si="85"/>
        <v>9267307.0700000003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3">
        <v>9068399.9900000002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198907.08</v>
      </c>
      <c r="U678" s="1">
        <v>0</v>
      </c>
      <c r="V678" s="1">
        <v>0</v>
      </c>
      <c r="W678" s="1">
        <v>137400</v>
      </c>
    </row>
    <row r="679" spans="1:23" s="16" customFormat="1" ht="35.25" customHeight="1" x14ac:dyDescent="0.5">
      <c r="A679" s="4">
        <f t="shared" si="86"/>
        <v>316</v>
      </c>
      <c r="B679" s="1" t="s">
        <v>682</v>
      </c>
      <c r="C679" s="2">
        <v>35566</v>
      </c>
      <c r="D679" s="1">
        <f t="shared" si="84"/>
        <v>7050774.5</v>
      </c>
      <c r="E679" s="1">
        <f t="shared" si="85"/>
        <v>6947724.5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6800300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147424.5</v>
      </c>
      <c r="U679" s="1">
        <v>0</v>
      </c>
      <c r="V679" s="1">
        <v>0</v>
      </c>
      <c r="W679" s="1">
        <v>103050</v>
      </c>
    </row>
    <row r="680" spans="1:23" s="16" customFormat="1" ht="35.25" customHeight="1" x14ac:dyDescent="0.5">
      <c r="A680" s="4">
        <f t="shared" si="86"/>
        <v>317</v>
      </c>
      <c r="B680" s="1" t="s">
        <v>683</v>
      </c>
      <c r="C680" s="2">
        <v>35567</v>
      </c>
      <c r="D680" s="1">
        <f t="shared" si="84"/>
        <v>11758991.26</v>
      </c>
      <c r="E680" s="1">
        <f t="shared" si="85"/>
        <v>11587241.26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11335500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251741.26</v>
      </c>
      <c r="U680" s="1">
        <v>0</v>
      </c>
      <c r="V680" s="1">
        <v>0</v>
      </c>
      <c r="W680" s="1">
        <v>171750</v>
      </c>
    </row>
    <row r="681" spans="1:23" s="16" customFormat="1" ht="35.25" customHeight="1" x14ac:dyDescent="0.5">
      <c r="A681" s="4">
        <f t="shared" si="86"/>
        <v>318</v>
      </c>
      <c r="B681" s="1" t="s">
        <v>684</v>
      </c>
      <c r="C681" s="2">
        <v>35576</v>
      </c>
      <c r="D681" s="1">
        <f t="shared" si="84"/>
        <v>8567348.0200000014</v>
      </c>
      <c r="E681" s="1">
        <f t="shared" si="85"/>
        <v>8388818.3100000005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267299.68</v>
      </c>
      <c r="P681" s="1">
        <v>7794536.5300000003</v>
      </c>
      <c r="Q681" s="1">
        <v>0</v>
      </c>
      <c r="R681" s="1">
        <v>0</v>
      </c>
      <c r="S681" s="1">
        <v>0</v>
      </c>
      <c r="T681" s="1">
        <v>326982.09999999998</v>
      </c>
      <c r="U681" s="1">
        <v>0</v>
      </c>
      <c r="V681" s="1">
        <v>0</v>
      </c>
      <c r="W681" s="1">
        <v>178529.71</v>
      </c>
    </row>
    <row r="682" spans="1:23" s="16" customFormat="1" ht="35.25" customHeight="1" x14ac:dyDescent="0.5">
      <c r="A682" s="4">
        <f t="shared" si="86"/>
        <v>319</v>
      </c>
      <c r="B682" s="1" t="s">
        <v>1404</v>
      </c>
      <c r="C682" s="2">
        <v>35593</v>
      </c>
      <c r="D682" s="1">
        <f t="shared" si="84"/>
        <v>352244.4</v>
      </c>
      <c r="E682" s="1">
        <f t="shared" si="85"/>
        <v>352244.4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352244.4</v>
      </c>
      <c r="V682" s="1">
        <v>0</v>
      </c>
      <c r="W682" s="1">
        <v>0</v>
      </c>
    </row>
    <row r="683" spans="1:23" s="16" customFormat="1" ht="35.25" customHeight="1" x14ac:dyDescent="0.5">
      <c r="A683" s="4">
        <f t="shared" si="86"/>
        <v>320</v>
      </c>
      <c r="B683" s="1" t="s">
        <v>685</v>
      </c>
      <c r="C683" s="2">
        <v>35635</v>
      </c>
      <c r="D683" s="1">
        <f t="shared" si="84"/>
        <v>9806826.2899999991</v>
      </c>
      <c r="E683" s="1">
        <f t="shared" si="85"/>
        <v>9666694.0999999996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4176586</v>
      </c>
      <c r="O683" s="1">
        <v>0</v>
      </c>
      <c r="P683" s="1">
        <v>5165559.7</v>
      </c>
      <c r="Q683" s="1">
        <v>0</v>
      </c>
      <c r="R683" s="1">
        <v>0</v>
      </c>
      <c r="S683" s="1">
        <v>0</v>
      </c>
      <c r="T683" s="1">
        <v>242120.4</v>
      </c>
      <c r="U683" s="1">
        <v>82428</v>
      </c>
      <c r="V683" s="1">
        <v>0</v>
      </c>
      <c r="W683" s="1">
        <v>140132.19</v>
      </c>
    </row>
    <row r="684" spans="1:23" s="16" customFormat="1" ht="35.25" customHeight="1" x14ac:dyDescent="0.5">
      <c r="A684" s="4">
        <f t="shared" si="86"/>
        <v>321</v>
      </c>
      <c r="B684" s="1" t="s">
        <v>686</v>
      </c>
      <c r="C684" s="2">
        <v>35636</v>
      </c>
      <c r="D684" s="1">
        <f t="shared" si="84"/>
        <v>2937549.98</v>
      </c>
      <c r="E684" s="1">
        <f t="shared" si="85"/>
        <v>2896251.36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2736221.76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160029.6</v>
      </c>
      <c r="U684" s="1">
        <v>0</v>
      </c>
      <c r="V684" s="1">
        <v>0</v>
      </c>
      <c r="W684" s="1">
        <v>41298.620000000003</v>
      </c>
    </row>
    <row r="685" spans="1:23" s="16" customFormat="1" ht="35.25" customHeight="1" x14ac:dyDescent="0.5">
      <c r="A685" s="4">
        <f t="shared" si="86"/>
        <v>322</v>
      </c>
      <c r="B685" s="1" t="s">
        <v>687</v>
      </c>
      <c r="C685" s="2">
        <v>35637</v>
      </c>
      <c r="D685" s="1">
        <f t="shared" si="84"/>
        <v>1423906.9100000001</v>
      </c>
      <c r="E685" s="1">
        <f t="shared" si="85"/>
        <v>1376060.54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1376060.54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47846.37</v>
      </c>
    </row>
    <row r="686" spans="1:23" s="16" customFormat="1" ht="35.25" customHeight="1" x14ac:dyDescent="0.5">
      <c r="A686" s="4">
        <f t="shared" si="86"/>
        <v>323</v>
      </c>
      <c r="B686" s="1" t="s">
        <v>688</v>
      </c>
      <c r="C686" s="2">
        <v>35638</v>
      </c>
      <c r="D686" s="1">
        <f t="shared" si="84"/>
        <v>10929346.869999999</v>
      </c>
      <c r="E686" s="1">
        <f t="shared" si="85"/>
        <v>10765520.879999999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4221316.66</v>
      </c>
      <c r="O686" s="1">
        <v>286846.2</v>
      </c>
      <c r="P686" s="1">
        <v>6028618.8200000003</v>
      </c>
      <c r="Q686" s="1">
        <v>0</v>
      </c>
      <c r="R686" s="1">
        <v>0</v>
      </c>
      <c r="S686" s="1">
        <v>0</v>
      </c>
      <c r="T686" s="1">
        <v>228739.20000000001</v>
      </c>
      <c r="U686" s="1">
        <v>0</v>
      </c>
      <c r="V686" s="1">
        <v>0</v>
      </c>
      <c r="W686" s="1">
        <v>163825.99</v>
      </c>
    </row>
    <row r="687" spans="1:23" s="16" customFormat="1" ht="35.25" customHeight="1" x14ac:dyDescent="0.5">
      <c r="A687" s="4">
        <f t="shared" si="86"/>
        <v>324</v>
      </c>
      <c r="B687" s="1" t="s">
        <v>1790</v>
      </c>
      <c r="C687" s="2">
        <v>35639</v>
      </c>
      <c r="D687" s="1">
        <f t="shared" si="84"/>
        <v>1100235.72</v>
      </c>
      <c r="E687" s="1">
        <f t="shared" si="85"/>
        <v>1073585.24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1073585.24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26650.48</v>
      </c>
    </row>
    <row r="688" spans="1:23" s="16" customFormat="1" ht="35.25" customHeight="1" x14ac:dyDescent="0.5">
      <c r="A688" s="4">
        <f t="shared" si="86"/>
        <v>325</v>
      </c>
      <c r="B688" s="1" t="s">
        <v>689</v>
      </c>
      <c r="C688" s="2">
        <v>35630</v>
      </c>
      <c r="D688" s="1">
        <f t="shared" si="84"/>
        <v>896475.04999999993</v>
      </c>
      <c r="E688" s="1">
        <f t="shared" si="85"/>
        <v>871805.84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871805.84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24669.21</v>
      </c>
    </row>
    <row r="689" spans="1:23" s="16" customFormat="1" ht="35.25" customHeight="1" x14ac:dyDescent="0.5">
      <c r="A689" s="4">
        <f t="shared" si="86"/>
        <v>326</v>
      </c>
      <c r="B689" s="1" t="s">
        <v>690</v>
      </c>
      <c r="C689" s="2">
        <v>35641</v>
      </c>
      <c r="D689" s="1">
        <f t="shared" si="84"/>
        <v>1976733.8399999999</v>
      </c>
      <c r="E689" s="1">
        <f t="shared" si="85"/>
        <v>1952319.68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1887877.28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64442.400000000001</v>
      </c>
      <c r="U689" s="1">
        <v>0</v>
      </c>
      <c r="V689" s="1">
        <v>0</v>
      </c>
      <c r="W689" s="1">
        <v>24414.16</v>
      </c>
    </row>
    <row r="690" spans="1:23" s="16" customFormat="1" ht="35.25" customHeight="1" x14ac:dyDescent="0.5">
      <c r="A690" s="4">
        <f t="shared" si="86"/>
        <v>327</v>
      </c>
      <c r="B690" s="1" t="s">
        <v>691</v>
      </c>
      <c r="C690" s="2">
        <v>35642</v>
      </c>
      <c r="D690" s="1">
        <f t="shared" si="84"/>
        <v>1098320.3600000001</v>
      </c>
      <c r="E690" s="1">
        <f t="shared" si="85"/>
        <v>1082089.02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1082089.02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16231.34</v>
      </c>
    </row>
    <row r="691" spans="1:23" s="16" customFormat="1" ht="70.5" customHeight="1" x14ac:dyDescent="0.5">
      <c r="A691" s="4">
        <f t="shared" si="86"/>
        <v>328</v>
      </c>
      <c r="B691" s="1" t="s">
        <v>1602</v>
      </c>
      <c r="C691" s="2">
        <v>35676</v>
      </c>
      <c r="D691" s="1">
        <f t="shared" si="84"/>
        <v>70260.740000000005</v>
      </c>
      <c r="E691" s="1">
        <f t="shared" si="85"/>
        <v>70260.740000000005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70260.740000000005</v>
      </c>
      <c r="V691" s="1">
        <v>0</v>
      </c>
      <c r="W691" s="1">
        <v>0</v>
      </c>
    </row>
    <row r="692" spans="1:23" s="16" customFormat="1" ht="35.25" customHeight="1" x14ac:dyDescent="0.5">
      <c r="A692" s="4">
        <f t="shared" si="86"/>
        <v>329</v>
      </c>
      <c r="B692" s="1" t="s">
        <v>694</v>
      </c>
      <c r="C692" s="2">
        <v>35687</v>
      </c>
      <c r="D692" s="1">
        <f t="shared" si="84"/>
        <v>52927.72</v>
      </c>
      <c r="E692" s="1">
        <f t="shared" si="85"/>
        <v>52927.72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52927.72</v>
      </c>
      <c r="V692" s="1">
        <v>0</v>
      </c>
      <c r="W692" s="1">
        <v>0</v>
      </c>
    </row>
    <row r="693" spans="1:23" s="16" customFormat="1" ht="35.25" customHeight="1" x14ac:dyDescent="0.5">
      <c r="A693" s="4">
        <f t="shared" si="86"/>
        <v>330</v>
      </c>
      <c r="B693" s="1" t="s">
        <v>695</v>
      </c>
      <c r="C693" s="2">
        <v>35690</v>
      </c>
      <c r="D693" s="1">
        <f t="shared" si="84"/>
        <v>58241.26</v>
      </c>
      <c r="E693" s="1">
        <f t="shared" si="85"/>
        <v>58241.26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58241.26</v>
      </c>
      <c r="V693" s="1">
        <v>0</v>
      </c>
      <c r="W693" s="1">
        <v>0</v>
      </c>
    </row>
    <row r="694" spans="1:23" s="16" customFormat="1" ht="35.25" customHeight="1" x14ac:dyDescent="0.5">
      <c r="A694" s="4">
        <f t="shared" si="86"/>
        <v>331</v>
      </c>
      <c r="B694" s="1" t="s">
        <v>1703</v>
      </c>
      <c r="C694" s="2">
        <v>33172</v>
      </c>
      <c r="D694" s="1">
        <f t="shared" si="84"/>
        <v>118204.14</v>
      </c>
      <c r="E694" s="1">
        <f t="shared" si="85"/>
        <v>118204.14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118204.14</v>
      </c>
      <c r="V694" s="1">
        <v>0</v>
      </c>
      <c r="W694" s="1">
        <v>0</v>
      </c>
    </row>
    <row r="695" spans="1:23" s="16" customFormat="1" ht="35.25" customHeight="1" x14ac:dyDescent="0.5">
      <c r="A695" s="4">
        <f t="shared" si="86"/>
        <v>332</v>
      </c>
      <c r="B695" s="1" t="s">
        <v>696</v>
      </c>
      <c r="C695" s="2">
        <v>35706</v>
      </c>
      <c r="D695" s="1">
        <f t="shared" si="84"/>
        <v>2652319.36</v>
      </c>
      <c r="E695" s="1">
        <f t="shared" si="85"/>
        <v>2621160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2511032.4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110127.6</v>
      </c>
      <c r="U695" s="1">
        <v>0</v>
      </c>
      <c r="V695" s="1">
        <v>0</v>
      </c>
      <c r="W695" s="1">
        <v>31159.360000000001</v>
      </c>
    </row>
    <row r="696" spans="1:23" s="16" customFormat="1" ht="35.25" customHeight="1" x14ac:dyDescent="0.5">
      <c r="A696" s="4">
        <f t="shared" si="86"/>
        <v>333</v>
      </c>
      <c r="B696" s="1" t="s">
        <v>698</v>
      </c>
      <c r="C696" s="2">
        <v>35708</v>
      </c>
      <c r="D696" s="1">
        <f t="shared" si="84"/>
        <v>1019302.4900000002</v>
      </c>
      <c r="E696" s="1">
        <f t="shared" si="85"/>
        <v>987180.00000000023</v>
      </c>
      <c r="F696" s="1">
        <v>0</v>
      </c>
      <c r="G696" s="1">
        <v>621254.40000000002</v>
      </c>
      <c r="H696" s="1">
        <v>0</v>
      </c>
      <c r="I696" s="1">
        <v>64270.8</v>
      </c>
      <c r="J696" s="1">
        <v>70432.800000000003</v>
      </c>
      <c r="K696" s="1">
        <v>131611.20000000001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99610.8</v>
      </c>
      <c r="U696" s="1">
        <v>0</v>
      </c>
      <c r="V696" s="1">
        <v>0</v>
      </c>
      <c r="W696" s="1">
        <v>32122.49</v>
      </c>
    </row>
    <row r="697" spans="1:23" s="16" customFormat="1" ht="35.25" customHeight="1" x14ac:dyDescent="0.5">
      <c r="A697" s="4">
        <f t="shared" si="86"/>
        <v>334</v>
      </c>
      <c r="B697" s="1" t="s">
        <v>699</v>
      </c>
      <c r="C697" s="2">
        <v>35712</v>
      </c>
      <c r="D697" s="1">
        <f t="shared" si="84"/>
        <v>2336839.0699999998</v>
      </c>
      <c r="E697" s="1">
        <f t="shared" si="85"/>
        <v>2305461.5999999996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2195092.7999999998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110368.8</v>
      </c>
      <c r="U697" s="1">
        <v>0</v>
      </c>
      <c r="V697" s="1">
        <v>0</v>
      </c>
      <c r="W697" s="1">
        <v>31377.47</v>
      </c>
    </row>
    <row r="698" spans="1:23" s="16" customFormat="1" ht="35.25" customHeight="1" x14ac:dyDescent="0.5">
      <c r="A698" s="4">
        <f t="shared" si="86"/>
        <v>335</v>
      </c>
      <c r="B698" s="1" t="s">
        <v>1778</v>
      </c>
      <c r="C698" s="2">
        <v>35832</v>
      </c>
      <c r="D698" s="1">
        <f t="shared" si="84"/>
        <v>2154404.1</v>
      </c>
      <c r="E698" s="1">
        <f t="shared" si="85"/>
        <v>2129096.4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2052342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76754.399999999994</v>
      </c>
      <c r="U698" s="1">
        <v>0</v>
      </c>
      <c r="V698" s="1">
        <v>0</v>
      </c>
      <c r="W698" s="1">
        <v>25307.7</v>
      </c>
    </row>
    <row r="699" spans="1:23" s="16" customFormat="1" ht="35.25" customHeight="1" x14ac:dyDescent="0.5">
      <c r="A699" s="4">
        <f t="shared" si="86"/>
        <v>336</v>
      </c>
      <c r="B699" s="1" t="s">
        <v>700</v>
      </c>
      <c r="C699" s="2">
        <v>35846</v>
      </c>
      <c r="D699" s="1">
        <f t="shared" si="84"/>
        <v>171220.18</v>
      </c>
      <c r="E699" s="1">
        <f t="shared" si="85"/>
        <v>162214.35</v>
      </c>
      <c r="F699" s="1">
        <v>134008.35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28206</v>
      </c>
      <c r="U699" s="1">
        <v>0</v>
      </c>
      <c r="V699" s="1">
        <v>0</v>
      </c>
      <c r="W699" s="1">
        <v>9005.83</v>
      </c>
    </row>
    <row r="700" spans="1:23" s="16" customFormat="1" ht="35.25" customHeight="1" x14ac:dyDescent="0.5">
      <c r="A700" s="4">
        <f t="shared" si="86"/>
        <v>337</v>
      </c>
      <c r="B700" s="1" t="s">
        <v>701</v>
      </c>
      <c r="C700" s="2">
        <v>35853</v>
      </c>
      <c r="D700" s="1">
        <f t="shared" si="84"/>
        <v>2286177.62</v>
      </c>
      <c r="E700" s="1">
        <f t="shared" si="85"/>
        <v>2226205.2000000002</v>
      </c>
      <c r="F700" s="1">
        <v>0</v>
      </c>
      <c r="G700" s="1">
        <v>0</v>
      </c>
      <c r="H700" s="1">
        <v>0</v>
      </c>
      <c r="I700" s="1">
        <v>80054.399999999994</v>
      </c>
      <c r="J700" s="1">
        <v>79645.2</v>
      </c>
      <c r="K700" s="1">
        <v>99566.399999999994</v>
      </c>
      <c r="L700" s="1">
        <v>0</v>
      </c>
      <c r="M700" s="1">
        <v>0</v>
      </c>
      <c r="N700" s="1">
        <v>1743643.2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223296</v>
      </c>
      <c r="U700" s="1">
        <v>0</v>
      </c>
      <c r="V700" s="1">
        <v>0</v>
      </c>
      <c r="W700" s="1">
        <v>59972.42</v>
      </c>
    </row>
    <row r="701" spans="1:23" s="16" customFormat="1" ht="35.25" customHeight="1" x14ac:dyDescent="0.5">
      <c r="A701" s="4">
        <f t="shared" si="86"/>
        <v>338</v>
      </c>
      <c r="B701" s="1" t="s">
        <v>702</v>
      </c>
      <c r="C701" s="2">
        <v>35854</v>
      </c>
      <c r="D701" s="1">
        <f t="shared" si="84"/>
        <v>3656839.3800000004</v>
      </c>
      <c r="E701" s="1">
        <f t="shared" si="85"/>
        <v>3569152.8000000003</v>
      </c>
      <c r="F701" s="1">
        <v>0</v>
      </c>
      <c r="G701" s="1">
        <v>0</v>
      </c>
      <c r="H701" s="1">
        <v>0</v>
      </c>
      <c r="I701" s="1">
        <v>220938</v>
      </c>
      <c r="J701" s="1">
        <v>0</v>
      </c>
      <c r="K701" s="1">
        <v>0</v>
      </c>
      <c r="L701" s="1">
        <v>0</v>
      </c>
      <c r="M701" s="1">
        <v>0</v>
      </c>
      <c r="N701" s="1">
        <v>3125173.2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223041.6</v>
      </c>
      <c r="U701" s="1">
        <v>0</v>
      </c>
      <c r="V701" s="1">
        <v>0</v>
      </c>
      <c r="W701" s="1">
        <v>87686.58</v>
      </c>
    </row>
    <row r="702" spans="1:23" s="16" customFormat="1" ht="35.25" customHeight="1" x14ac:dyDescent="0.5">
      <c r="A702" s="4">
        <f t="shared" si="86"/>
        <v>339</v>
      </c>
      <c r="B702" s="1" t="s">
        <v>703</v>
      </c>
      <c r="C702" s="2">
        <v>35856</v>
      </c>
      <c r="D702" s="1">
        <f t="shared" si="84"/>
        <v>9612006.790000001</v>
      </c>
      <c r="E702" s="1">
        <f t="shared" si="85"/>
        <v>9372122.9700000007</v>
      </c>
      <c r="F702" s="1">
        <v>2243379.14</v>
      </c>
      <c r="G702" s="1">
        <v>0</v>
      </c>
      <c r="H702" s="1">
        <v>0</v>
      </c>
      <c r="I702" s="1">
        <v>0</v>
      </c>
      <c r="J702" s="1">
        <v>75921.679999999993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6789374.1500000004</v>
      </c>
      <c r="Q702" s="1">
        <v>0</v>
      </c>
      <c r="R702" s="1">
        <v>0</v>
      </c>
      <c r="S702" s="1">
        <v>0</v>
      </c>
      <c r="T702" s="1">
        <v>263448</v>
      </c>
      <c r="U702" s="1">
        <v>0</v>
      </c>
      <c r="V702" s="1">
        <v>0</v>
      </c>
      <c r="W702" s="1">
        <v>239883.82</v>
      </c>
    </row>
    <row r="703" spans="1:23" s="16" customFormat="1" ht="35.25" customHeight="1" x14ac:dyDescent="0.5">
      <c r="A703" s="4">
        <f t="shared" si="86"/>
        <v>340</v>
      </c>
      <c r="B703" s="1" t="s">
        <v>704</v>
      </c>
      <c r="C703" s="2">
        <v>35858</v>
      </c>
      <c r="D703" s="1">
        <f t="shared" si="84"/>
        <v>6778822.5</v>
      </c>
      <c r="E703" s="1">
        <f t="shared" si="85"/>
        <v>6560693.4900000002</v>
      </c>
      <c r="F703" s="1">
        <v>857157.09</v>
      </c>
      <c r="G703" s="1">
        <v>0</v>
      </c>
      <c r="H703" s="1">
        <v>0</v>
      </c>
      <c r="I703" s="1">
        <v>0</v>
      </c>
      <c r="J703" s="1">
        <v>98706.79</v>
      </c>
      <c r="K703" s="1">
        <v>0</v>
      </c>
      <c r="L703" s="1">
        <v>0</v>
      </c>
      <c r="M703" s="1">
        <v>0</v>
      </c>
      <c r="N703" s="1">
        <v>0</v>
      </c>
      <c r="O703" s="1">
        <v>1965654.46</v>
      </c>
      <c r="P703" s="1">
        <v>3389167.07</v>
      </c>
      <c r="Q703" s="1">
        <v>0</v>
      </c>
      <c r="R703" s="1">
        <v>0</v>
      </c>
      <c r="S703" s="1">
        <v>0</v>
      </c>
      <c r="T703" s="1">
        <v>250008.08</v>
      </c>
      <c r="U703" s="1">
        <v>0</v>
      </c>
      <c r="V703" s="1">
        <v>0</v>
      </c>
      <c r="W703" s="1">
        <v>218129.01</v>
      </c>
    </row>
    <row r="704" spans="1:23" s="16" customFormat="1" ht="35.25" customHeight="1" x14ac:dyDescent="0.5">
      <c r="A704" s="4">
        <f t="shared" si="86"/>
        <v>341</v>
      </c>
      <c r="B704" s="1" t="s">
        <v>706</v>
      </c>
      <c r="C704" s="2">
        <v>35851</v>
      </c>
      <c r="D704" s="1">
        <f t="shared" si="84"/>
        <v>4873077.3999999994</v>
      </c>
      <c r="E704" s="1">
        <f t="shared" si="85"/>
        <v>4779801.5999999996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4587184.8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192616.8</v>
      </c>
      <c r="U704" s="1">
        <v>0</v>
      </c>
      <c r="V704" s="1">
        <v>0</v>
      </c>
      <c r="W704" s="1">
        <v>93275.8</v>
      </c>
    </row>
    <row r="705" spans="1:23" s="16" customFormat="1" ht="35.25" customHeight="1" x14ac:dyDescent="0.5">
      <c r="A705" s="4">
        <f t="shared" si="86"/>
        <v>342</v>
      </c>
      <c r="B705" s="1" t="s">
        <v>707</v>
      </c>
      <c r="C705" s="2">
        <v>35852</v>
      </c>
      <c r="D705" s="1">
        <f t="shared" si="84"/>
        <v>6126668.29</v>
      </c>
      <c r="E705" s="1">
        <f t="shared" si="85"/>
        <v>5922758.2199999997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2374740.64</v>
      </c>
      <c r="O705" s="1">
        <v>795801</v>
      </c>
      <c r="P705" s="1">
        <v>2518210.48</v>
      </c>
      <c r="Q705" s="1">
        <v>0</v>
      </c>
      <c r="R705" s="1">
        <v>0</v>
      </c>
      <c r="S705" s="1">
        <v>0</v>
      </c>
      <c r="T705" s="1">
        <v>234006.1</v>
      </c>
      <c r="U705" s="1">
        <v>0</v>
      </c>
      <c r="V705" s="1">
        <v>0</v>
      </c>
      <c r="W705" s="1">
        <v>203910.07</v>
      </c>
    </row>
    <row r="706" spans="1:23" s="16" customFormat="1" ht="35.25" customHeight="1" x14ac:dyDescent="0.5">
      <c r="A706" s="4">
        <f t="shared" si="86"/>
        <v>343</v>
      </c>
      <c r="B706" s="1" t="s">
        <v>708</v>
      </c>
      <c r="C706" s="2">
        <v>35882</v>
      </c>
      <c r="D706" s="1">
        <f t="shared" si="84"/>
        <v>4244830.76</v>
      </c>
      <c r="E706" s="1">
        <f t="shared" si="85"/>
        <v>4184342.3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4032563.9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151778.4</v>
      </c>
      <c r="U706" s="1">
        <v>0</v>
      </c>
      <c r="V706" s="1">
        <v>0</v>
      </c>
      <c r="W706" s="1">
        <v>60488.46</v>
      </c>
    </row>
    <row r="707" spans="1:23" s="16" customFormat="1" ht="35.25" customHeight="1" x14ac:dyDescent="0.5">
      <c r="A707" s="4">
        <f t="shared" si="86"/>
        <v>344</v>
      </c>
      <c r="B707" s="1" t="s">
        <v>709</v>
      </c>
      <c r="C707" s="2">
        <v>35884</v>
      </c>
      <c r="D707" s="1">
        <f t="shared" si="84"/>
        <v>4148531.5300000003</v>
      </c>
      <c r="E707" s="1">
        <f t="shared" si="85"/>
        <v>4089942.6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3905928.6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184014</v>
      </c>
      <c r="U707" s="1">
        <v>0</v>
      </c>
      <c r="V707" s="1">
        <v>0</v>
      </c>
      <c r="W707" s="1">
        <v>58588.93</v>
      </c>
    </row>
    <row r="708" spans="1:23" s="16" customFormat="1" ht="35.25" customHeight="1" x14ac:dyDescent="0.5">
      <c r="A708" s="4">
        <f t="shared" si="86"/>
        <v>345</v>
      </c>
      <c r="B708" s="1" t="s">
        <v>710</v>
      </c>
      <c r="C708" s="2">
        <v>35901</v>
      </c>
      <c r="D708" s="1">
        <f t="shared" si="84"/>
        <v>1054874.1800000002</v>
      </c>
      <c r="E708" s="1">
        <f t="shared" si="85"/>
        <v>1037789.7200000001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975222.92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62566.8</v>
      </c>
      <c r="U708" s="1">
        <v>0</v>
      </c>
      <c r="V708" s="1">
        <v>0</v>
      </c>
      <c r="W708" s="1">
        <v>17084.46</v>
      </c>
    </row>
    <row r="709" spans="1:23" s="16" customFormat="1" ht="35.25" customHeight="1" x14ac:dyDescent="0.5">
      <c r="A709" s="4">
        <f t="shared" si="86"/>
        <v>346</v>
      </c>
      <c r="B709" s="1" t="s">
        <v>711</v>
      </c>
      <c r="C709" s="2">
        <v>35921</v>
      </c>
      <c r="D709" s="1">
        <f t="shared" si="84"/>
        <v>5121043.47</v>
      </c>
      <c r="E709" s="1">
        <f t="shared" si="85"/>
        <v>5021120.25</v>
      </c>
      <c r="F709" s="1">
        <v>0</v>
      </c>
      <c r="G709" s="1">
        <v>4249752.78</v>
      </c>
      <c r="H709" s="1">
        <v>0</v>
      </c>
      <c r="I709" s="1">
        <v>179762.44</v>
      </c>
      <c r="J709" s="1">
        <v>292407.62</v>
      </c>
      <c r="K709" s="1">
        <v>34428.89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188863.72</v>
      </c>
      <c r="U709" s="1">
        <v>75904.800000000003</v>
      </c>
      <c r="V709" s="1">
        <v>0</v>
      </c>
      <c r="W709" s="1">
        <v>99923.22</v>
      </c>
    </row>
    <row r="710" spans="1:23" s="16" customFormat="1" ht="35.25" customHeight="1" x14ac:dyDescent="0.5">
      <c r="A710" s="4">
        <f t="shared" si="86"/>
        <v>347</v>
      </c>
      <c r="B710" s="1" t="s">
        <v>712</v>
      </c>
      <c r="C710" s="2">
        <v>35923</v>
      </c>
      <c r="D710" s="1">
        <f t="shared" si="84"/>
        <v>4374778.37</v>
      </c>
      <c r="E710" s="1">
        <f t="shared" si="85"/>
        <v>4275475.96</v>
      </c>
      <c r="F710" s="1">
        <v>0</v>
      </c>
      <c r="G710" s="1">
        <v>3499130.69</v>
      </c>
      <c r="H710" s="1">
        <v>0</v>
      </c>
      <c r="I710" s="1">
        <v>179762.44</v>
      </c>
      <c r="J710" s="1">
        <v>298169.71999999997</v>
      </c>
      <c r="K710" s="1">
        <v>34428.89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188551.02</v>
      </c>
      <c r="U710" s="1">
        <v>75433.2</v>
      </c>
      <c r="V710" s="1">
        <v>0</v>
      </c>
      <c r="W710" s="1">
        <v>99302.41</v>
      </c>
    </row>
    <row r="711" spans="1:23" s="16" customFormat="1" ht="35.25" customHeight="1" x14ac:dyDescent="0.5">
      <c r="A711" s="4">
        <f t="shared" si="86"/>
        <v>348</v>
      </c>
      <c r="B711" s="1" t="s">
        <v>713</v>
      </c>
      <c r="C711" s="2">
        <v>35924</v>
      </c>
      <c r="D711" s="1">
        <f t="shared" ref="D711:D770" si="87">E711+W711</f>
        <v>4786032.5299999993</v>
      </c>
      <c r="E711" s="1">
        <f t="shared" ref="E711:E770" si="88">SUM(F711:V711)</f>
        <v>4694939.4799999995</v>
      </c>
      <c r="F711" s="1">
        <v>0</v>
      </c>
      <c r="G711" s="1">
        <v>4337194.5599999996</v>
      </c>
      <c r="H711" s="1">
        <v>0</v>
      </c>
      <c r="I711" s="1">
        <v>0</v>
      </c>
      <c r="J711" s="1">
        <v>265198.7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92546.22</v>
      </c>
      <c r="U711" s="1">
        <v>0</v>
      </c>
      <c r="V711" s="1">
        <v>0</v>
      </c>
      <c r="W711" s="1">
        <v>91093.05</v>
      </c>
    </row>
    <row r="712" spans="1:23" s="16" customFormat="1" ht="35.25" customHeight="1" x14ac:dyDescent="0.5">
      <c r="A712" s="4">
        <f t="shared" si="86"/>
        <v>349</v>
      </c>
      <c r="B712" s="1" t="s">
        <v>714</v>
      </c>
      <c r="C712" s="2">
        <v>35925</v>
      </c>
      <c r="D712" s="1">
        <f t="shared" si="87"/>
        <v>1004176.48</v>
      </c>
      <c r="E712" s="1">
        <f t="shared" si="88"/>
        <v>959180.71</v>
      </c>
      <c r="F712" s="1">
        <v>0</v>
      </c>
      <c r="G712" s="1">
        <v>0</v>
      </c>
      <c r="H712" s="1">
        <v>0</v>
      </c>
      <c r="I712" s="1">
        <v>179762.44</v>
      </c>
      <c r="J712" s="1">
        <v>317972.81</v>
      </c>
      <c r="K712" s="1">
        <v>350145.5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111299.96</v>
      </c>
      <c r="U712" s="1">
        <v>0</v>
      </c>
      <c r="V712" s="1">
        <v>0</v>
      </c>
      <c r="W712" s="1">
        <v>44995.77</v>
      </c>
    </row>
    <row r="713" spans="1:23" s="16" customFormat="1" ht="35.25" customHeight="1" x14ac:dyDescent="0.5">
      <c r="A713" s="4">
        <f t="shared" si="86"/>
        <v>350</v>
      </c>
      <c r="B713" s="1" t="s">
        <v>715</v>
      </c>
      <c r="C713" s="2">
        <v>35926</v>
      </c>
      <c r="D713" s="1">
        <f t="shared" si="87"/>
        <v>13776346.220000001</v>
      </c>
      <c r="E713" s="1">
        <f t="shared" si="88"/>
        <v>13328034.4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13148302.16</v>
      </c>
      <c r="Q713" s="1">
        <v>0</v>
      </c>
      <c r="R713" s="1">
        <v>0</v>
      </c>
      <c r="S713" s="1">
        <v>0</v>
      </c>
      <c r="T713" s="1">
        <v>179732.24</v>
      </c>
      <c r="U713" s="1">
        <v>0</v>
      </c>
      <c r="V713" s="1">
        <v>0</v>
      </c>
      <c r="W713" s="1">
        <v>448311.82</v>
      </c>
    </row>
    <row r="714" spans="1:23" s="16" customFormat="1" ht="35.25" customHeight="1" x14ac:dyDescent="0.5">
      <c r="A714" s="4">
        <f t="shared" si="86"/>
        <v>351</v>
      </c>
      <c r="B714" s="1" t="s">
        <v>716</v>
      </c>
      <c r="C714" s="2">
        <v>32657</v>
      </c>
      <c r="D714" s="1">
        <f t="shared" si="87"/>
        <v>8456084.7199999988</v>
      </c>
      <c r="E714" s="1">
        <f t="shared" si="88"/>
        <v>8310296.3199999994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7808319.5999999996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501976.72</v>
      </c>
      <c r="U714" s="1">
        <v>0</v>
      </c>
      <c r="V714" s="1">
        <v>0</v>
      </c>
      <c r="W714" s="1">
        <v>145788.4</v>
      </c>
    </row>
    <row r="715" spans="1:23" s="16" customFormat="1" ht="35.25" customHeight="1" x14ac:dyDescent="0.5">
      <c r="A715" s="4">
        <f t="shared" si="86"/>
        <v>352</v>
      </c>
      <c r="B715" s="1" t="s">
        <v>717</v>
      </c>
      <c r="C715" s="2">
        <v>32708</v>
      </c>
      <c r="D715" s="1">
        <f t="shared" si="87"/>
        <v>1447553.26</v>
      </c>
      <c r="E715" s="1">
        <f t="shared" si="88"/>
        <v>1415082.24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1304560.82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110521.42</v>
      </c>
      <c r="U715" s="1">
        <v>0</v>
      </c>
      <c r="V715" s="1">
        <v>0</v>
      </c>
      <c r="W715" s="1">
        <v>32471.02</v>
      </c>
    </row>
    <row r="716" spans="1:23" s="16" customFormat="1" ht="35.25" customHeight="1" x14ac:dyDescent="0.5">
      <c r="A716" s="4">
        <f t="shared" si="86"/>
        <v>353</v>
      </c>
      <c r="B716" s="1" t="s">
        <v>718</v>
      </c>
      <c r="C716" s="2">
        <v>32711</v>
      </c>
      <c r="D716" s="1">
        <f t="shared" si="87"/>
        <v>1005459.74</v>
      </c>
      <c r="E716" s="1">
        <f t="shared" si="88"/>
        <v>981194.04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873344.4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107849.64</v>
      </c>
      <c r="U716" s="1">
        <v>0</v>
      </c>
      <c r="V716" s="1">
        <v>0</v>
      </c>
      <c r="W716" s="1">
        <v>24265.7</v>
      </c>
    </row>
    <row r="717" spans="1:23" s="16" customFormat="1" ht="35.25" customHeight="1" x14ac:dyDescent="0.5">
      <c r="A717" s="4">
        <f t="shared" si="86"/>
        <v>354</v>
      </c>
      <c r="B717" s="1" t="s">
        <v>719</v>
      </c>
      <c r="C717" s="2">
        <v>32713</v>
      </c>
      <c r="D717" s="1">
        <f t="shared" si="87"/>
        <v>976867.97</v>
      </c>
      <c r="E717" s="1">
        <f t="shared" si="88"/>
        <v>952579.76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844713.6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107866.16</v>
      </c>
      <c r="U717" s="1">
        <v>0</v>
      </c>
      <c r="V717" s="1">
        <v>0</v>
      </c>
      <c r="W717" s="1">
        <v>24288.21</v>
      </c>
    </row>
    <row r="718" spans="1:23" s="16" customFormat="1" ht="35.25" customHeight="1" x14ac:dyDescent="0.5">
      <c r="A718" s="4">
        <f t="shared" si="86"/>
        <v>355</v>
      </c>
      <c r="B718" s="1" t="s">
        <v>720</v>
      </c>
      <c r="C718" s="2">
        <v>32719</v>
      </c>
      <c r="D718" s="1">
        <f t="shared" si="87"/>
        <v>3698866.7299999995</v>
      </c>
      <c r="E718" s="1">
        <f t="shared" si="88"/>
        <v>3564497.2299999995</v>
      </c>
      <c r="F718" s="1">
        <v>0</v>
      </c>
      <c r="G718" s="1">
        <v>2691689.94</v>
      </c>
      <c r="H718" s="1">
        <v>0</v>
      </c>
      <c r="I718" s="1">
        <v>271701.28000000003</v>
      </c>
      <c r="J718" s="1">
        <v>270686.58</v>
      </c>
      <c r="K718" s="1">
        <v>48070.21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282349.21999999997</v>
      </c>
      <c r="U718" s="1">
        <v>0</v>
      </c>
      <c r="V718" s="1">
        <v>0</v>
      </c>
      <c r="W718" s="1">
        <v>134369.5</v>
      </c>
    </row>
    <row r="719" spans="1:23" s="16" customFormat="1" ht="35.25" customHeight="1" x14ac:dyDescent="0.5">
      <c r="A719" s="4">
        <f t="shared" si="86"/>
        <v>356</v>
      </c>
      <c r="B719" s="1" t="s">
        <v>721</v>
      </c>
      <c r="C719" s="2">
        <v>32735</v>
      </c>
      <c r="D719" s="1">
        <f t="shared" si="87"/>
        <v>4703918.93</v>
      </c>
      <c r="E719" s="1">
        <f t="shared" si="88"/>
        <v>4635218.93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4534200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101018.93</v>
      </c>
      <c r="U719" s="1">
        <v>0</v>
      </c>
      <c r="V719" s="1">
        <v>0</v>
      </c>
      <c r="W719" s="1">
        <v>68700</v>
      </c>
    </row>
    <row r="720" spans="1:23" s="16" customFormat="1" ht="70.5" customHeight="1" x14ac:dyDescent="0.5">
      <c r="A720" s="4">
        <f t="shared" si="86"/>
        <v>357</v>
      </c>
      <c r="B720" s="1" t="s">
        <v>1768</v>
      </c>
      <c r="C720" s="2">
        <v>33175</v>
      </c>
      <c r="D720" s="1">
        <f t="shared" si="87"/>
        <v>56603.42</v>
      </c>
      <c r="E720" s="1">
        <f t="shared" si="88"/>
        <v>56603.42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56603.42</v>
      </c>
      <c r="V720" s="1">
        <v>0</v>
      </c>
      <c r="W720" s="1">
        <v>0</v>
      </c>
    </row>
    <row r="721" spans="1:23" s="16" customFormat="1" ht="35.25" customHeight="1" x14ac:dyDescent="0.5">
      <c r="A721" s="4">
        <f t="shared" ref="A721:A784" si="89">A720+1</f>
        <v>358</v>
      </c>
      <c r="B721" s="1" t="s">
        <v>1353</v>
      </c>
      <c r="C721" s="2">
        <v>33177</v>
      </c>
      <c r="D721" s="1">
        <f t="shared" si="87"/>
        <v>66817.5</v>
      </c>
      <c r="E721" s="1">
        <f t="shared" si="88"/>
        <v>66817.5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66817.5</v>
      </c>
      <c r="V721" s="1">
        <v>0</v>
      </c>
      <c r="W721" s="1">
        <v>0</v>
      </c>
    </row>
    <row r="722" spans="1:23" s="16" customFormat="1" ht="35.25" customHeight="1" x14ac:dyDescent="0.5">
      <c r="A722" s="4">
        <f t="shared" si="89"/>
        <v>359</v>
      </c>
      <c r="B722" s="1" t="s">
        <v>722</v>
      </c>
      <c r="C722" s="2">
        <v>33178</v>
      </c>
      <c r="D722" s="1">
        <f t="shared" si="87"/>
        <v>1988648.4000000001</v>
      </c>
      <c r="E722" s="1">
        <f t="shared" si="88"/>
        <v>1961065.33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1838114.05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122951.28</v>
      </c>
      <c r="U722" s="1">
        <v>0</v>
      </c>
      <c r="V722" s="1">
        <v>0</v>
      </c>
      <c r="W722" s="1">
        <v>27583.07</v>
      </c>
    </row>
    <row r="723" spans="1:23" s="16" customFormat="1" ht="35.25" customHeight="1" x14ac:dyDescent="0.5">
      <c r="A723" s="4">
        <f t="shared" si="89"/>
        <v>360</v>
      </c>
      <c r="B723" s="1" t="s">
        <v>723</v>
      </c>
      <c r="C723" s="2">
        <v>35970</v>
      </c>
      <c r="D723" s="1">
        <f t="shared" si="87"/>
        <v>3183789.62</v>
      </c>
      <c r="E723" s="1">
        <f t="shared" si="88"/>
        <v>3095479.52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245269</v>
      </c>
      <c r="P723" s="1">
        <v>2752549</v>
      </c>
      <c r="Q723" s="1">
        <v>0</v>
      </c>
      <c r="R723" s="1">
        <v>0</v>
      </c>
      <c r="S723" s="1">
        <v>0</v>
      </c>
      <c r="T723" s="1">
        <v>97661.52</v>
      </c>
      <c r="U723" s="1">
        <v>0</v>
      </c>
      <c r="V723" s="1">
        <v>0</v>
      </c>
      <c r="W723" s="1">
        <v>88310.1</v>
      </c>
    </row>
    <row r="724" spans="1:23" s="16" customFormat="1" ht="35.25" customHeight="1" x14ac:dyDescent="0.5">
      <c r="A724" s="4">
        <f t="shared" si="89"/>
        <v>361</v>
      </c>
      <c r="B724" s="1" t="s">
        <v>724</v>
      </c>
      <c r="C724" s="2">
        <v>35949</v>
      </c>
      <c r="D724" s="1">
        <f t="shared" si="87"/>
        <v>9122606.7599999998</v>
      </c>
      <c r="E724" s="1">
        <f t="shared" si="88"/>
        <v>8820959.4399999995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6056042.1399999997</v>
      </c>
      <c r="O724" s="1">
        <v>0</v>
      </c>
      <c r="P724" s="1">
        <v>2393837.4</v>
      </c>
      <c r="Q724" s="1">
        <v>0</v>
      </c>
      <c r="R724" s="1">
        <v>0</v>
      </c>
      <c r="S724" s="1">
        <v>0</v>
      </c>
      <c r="T724" s="1">
        <v>371079.9</v>
      </c>
      <c r="U724" s="1">
        <v>0</v>
      </c>
      <c r="V724" s="1">
        <v>0</v>
      </c>
      <c r="W724" s="1">
        <v>301647.32</v>
      </c>
    </row>
    <row r="725" spans="1:23" s="16" customFormat="1" ht="35.25" customHeight="1" x14ac:dyDescent="0.5">
      <c r="A725" s="4">
        <f t="shared" si="89"/>
        <v>362</v>
      </c>
      <c r="B725" s="1" t="s">
        <v>726</v>
      </c>
      <c r="C725" s="2">
        <v>36075</v>
      </c>
      <c r="D725" s="1">
        <f t="shared" si="87"/>
        <v>4581926.54</v>
      </c>
      <c r="E725" s="1">
        <f t="shared" si="88"/>
        <v>4501438.62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4263894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237544.62</v>
      </c>
      <c r="U725" s="1">
        <v>0</v>
      </c>
      <c r="V725" s="1">
        <v>0</v>
      </c>
      <c r="W725" s="1">
        <v>80487.92</v>
      </c>
    </row>
    <row r="726" spans="1:23" s="16" customFormat="1" ht="35.25" customHeight="1" x14ac:dyDescent="0.5">
      <c r="A726" s="4">
        <f t="shared" si="89"/>
        <v>363</v>
      </c>
      <c r="B726" s="1" t="s">
        <v>727</v>
      </c>
      <c r="C726" s="2">
        <v>32343</v>
      </c>
      <c r="D726" s="1">
        <f t="shared" si="87"/>
        <v>2797608.3200000003</v>
      </c>
      <c r="E726" s="1">
        <f t="shared" si="88"/>
        <v>2699631.1</v>
      </c>
      <c r="F726" s="1">
        <v>0</v>
      </c>
      <c r="G726" s="1">
        <v>1732266</v>
      </c>
      <c r="H726" s="1">
        <v>0</v>
      </c>
      <c r="I726" s="1">
        <v>270318</v>
      </c>
      <c r="J726" s="1">
        <v>341140.8</v>
      </c>
      <c r="K726" s="1">
        <v>94837.2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187883.14</v>
      </c>
      <c r="U726" s="1">
        <v>73185.960000000006</v>
      </c>
      <c r="V726" s="1">
        <v>0</v>
      </c>
      <c r="W726" s="1">
        <v>97977.22</v>
      </c>
    </row>
    <row r="727" spans="1:23" s="16" customFormat="1" ht="35.25" customHeight="1" x14ac:dyDescent="0.5">
      <c r="A727" s="4">
        <f t="shared" si="89"/>
        <v>364</v>
      </c>
      <c r="B727" s="1" t="s">
        <v>728</v>
      </c>
      <c r="C727" s="2">
        <v>32358</v>
      </c>
      <c r="D727" s="1">
        <f t="shared" si="87"/>
        <v>1954546.93</v>
      </c>
      <c r="E727" s="1">
        <f t="shared" si="88"/>
        <v>1923071.66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1782655.2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140416.46</v>
      </c>
      <c r="U727" s="1">
        <v>0</v>
      </c>
      <c r="V727" s="1">
        <v>0</v>
      </c>
      <c r="W727" s="1">
        <v>31475.27</v>
      </c>
    </row>
    <row r="728" spans="1:23" s="16" customFormat="1" ht="35.25" customHeight="1" x14ac:dyDescent="0.5">
      <c r="A728" s="4">
        <f t="shared" si="89"/>
        <v>365</v>
      </c>
      <c r="B728" s="1" t="s">
        <v>729</v>
      </c>
      <c r="C728" s="2">
        <v>32360</v>
      </c>
      <c r="D728" s="1">
        <f t="shared" si="87"/>
        <v>2442201.54</v>
      </c>
      <c r="E728" s="1">
        <f t="shared" si="88"/>
        <v>2359631.56</v>
      </c>
      <c r="F728" s="1">
        <v>0</v>
      </c>
      <c r="G728" s="1">
        <v>1637841.6</v>
      </c>
      <c r="H728" s="1">
        <v>0</v>
      </c>
      <c r="I728" s="1">
        <v>217370.4</v>
      </c>
      <c r="J728" s="1">
        <v>289221.59999999998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142360.1</v>
      </c>
      <c r="U728" s="1">
        <v>72837.86</v>
      </c>
      <c r="V728" s="1">
        <v>0</v>
      </c>
      <c r="W728" s="1">
        <v>82569.98</v>
      </c>
    </row>
    <row r="729" spans="1:23" s="16" customFormat="1" ht="35.25" customHeight="1" x14ac:dyDescent="0.5">
      <c r="A729" s="4">
        <f t="shared" si="89"/>
        <v>366</v>
      </c>
      <c r="B729" s="1" t="s">
        <v>730</v>
      </c>
      <c r="C729" s="2">
        <v>32362</v>
      </c>
      <c r="D729" s="1">
        <f t="shared" si="87"/>
        <v>1947616.4000000001</v>
      </c>
      <c r="E729" s="1">
        <f t="shared" si="88"/>
        <v>1917797.36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1804408.8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113388.56</v>
      </c>
      <c r="U729" s="1">
        <v>0</v>
      </c>
      <c r="V729" s="1">
        <v>0</v>
      </c>
      <c r="W729" s="1">
        <v>29819.040000000001</v>
      </c>
    </row>
    <row r="730" spans="1:23" s="16" customFormat="1" ht="35.25" customHeight="1" x14ac:dyDescent="0.5">
      <c r="A730" s="4">
        <f t="shared" si="89"/>
        <v>367</v>
      </c>
      <c r="B730" s="1" t="s">
        <v>732</v>
      </c>
      <c r="C730" s="2">
        <v>32367</v>
      </c>
      <c r="D730" s="1">
        <f t="shared" si="87"/>
        <v>2092807.1</v>
      </c>
      <c r="E730" s="1">
        <f t="shared" si="88"/>
        <v>2055390.82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1909308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146082.82</v>
      </c>
      <c r="U730" s="1">
        <v>0</v>
      </c>
      <c r="V730" s="1">
        <v>0</v>
      </c>
      <c r="W730" s="1">
        <v>37416.28</v>
      </c>
    </row>
    <row r="731" spans="1:23" s="16" customFormat="1" ht="35.25" customHeight="1" x14ac:dyDescent="0.5">
      <c r="A731" s="4">
        <f t="shared" si="89"/>
        <v>368</v>
      </c>
      <c r="B731" s="1" t="s">
        <v>733</v>
      </c>
      <c r="C731" s="2">
        <v>32368</v>
      </c>
      <c r="D731" s="1">
        <f t="shared" si="87"/>
        <v>1714325.5999999999</v>
      </c>
      <c r="E731" s="1">
        <f t="shared" si="88"/>
        <v>1662605.44</v>
      </c>
      <c r="F731" s="1">
        <v>0</v>
      </c>
      <c r="G731" s="1">
        <v>1052488.8</v>
      </c>
      <c r="H731" s="1">
        <v>0</v>
      </c>
      <c r="I731" s="1">
        <v>205075.20000000001</v>
      </c>
      <c r="J731" s="1">
        <v>204645.6</v>
      </c>
      <c r="K731" s="1">
        <v>69878.399999999994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130517.44</v>
      </c>
      <c r="U731" s="1">
        <v>0</v>
      </c>
      <c r="V731" s="1">
        <v>0</v>
      </c>
      <c r="W731" s="1">
        <v>51720.160000000003</v>
      </c>
    </row>
    <row r="732" spans="1:23" s="16" customFormat="1" ht="35.25" customHeight="1" x14ac:dyDescent="0.5">
      <c r="A732" s="4">
        <f t="shared" si="89"/>
        <v>369</v>
      </c>
      <c r="B732" s="1" t="s">
        <v>734</v>
      </c>
      <c r="C732" s="2">
        <v>32369</v>
      </c>
      <c r="D732" s="1">
        <f t="shared" si="87"/>
        <v>1991297.67</v>
      </c>
      <c r="E732" s="1">
        <f t="shared" si="88"/>
        <v>1953516.94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1807087.2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146429.74</v>
      </c>
      <c r="U732" s="1">
        <v>0</v>
      </c>
      <c r="V732" s="1">
        <v>0</v>
      </c>
      <c r="W732" s="1">
        <v>37780.730000000003</v>
      </c>
    </row>
    <row r="733" spans="1:23" s="16" customFormat="1" ht="35.25" customHeight="1" x14ac:dyDescent="0.5">
      <c r="A733" s="4">
        <f t="shared" si="89"/>
        <v>370</v>
      </c>
      <c r="B733" s="1" t="s">
        <v>735</v>
      </c>
      <c r="C733" s="2">
        <v>32370</v>
      </c>
      <c r="D733" s="1">
        <f t="shared" si="87"/>
        <v>1971000.62</v>
      </c>
      <c r="E733" s="1">
        <f t="shared" si="88"/>
        <v>1933061.58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1786480.8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146580.78</v>
      </c>
      <c r="U733" s="1">
        <v>0</v>
      </c>
      <c r="V733" s="1">
        <v>0</v>
      </c>
      <c r="W733" s="1">
        <v>37939.040000000001</v>
      </c>
    </row>
    <row r="734" spans="1:23" s="16" customFormat="1" ht="35.25" customHeight="1" x14ac:dyDescent="0.5">
      <c r="A734" s="4">
        <f t="shared" si="89"/>
        <v>371</v>
      </c>
      <c r="B734" s="1" t="s">
        <v>736</v>
      </c>
      <c r="C734" s="2">
        <v>32346</v>
      </c>
      <c r="D734" s="1">
        <f t="shared" si="87"/>
        <v>5584776.5800000001</v>
      </c>
      <c r="E734" s="1">
        <f t="shared" si="88"/>
        <v>5470718.1399999997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5197414.8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273303.34000000003</v>
      </c>
      <c r="U734" s="1">
        <v>0</v>
      </c>
      <c r="V734" s="1">
        <v>0</v>
      </c>
      <c r="W734" s="1">
        <v>114058.44</v>
      </c>
    </row>
    <row r="735" spans="1:23" s="16" customFormat="1" ht="35.25" customHeight="1" x14ac:dyDescent="0.5">
      <c r="A735" s="4">
        <f t="shared" si="89"/>
        <v>372</v>
      </c>
      <c r="B735" s="1" t="s">
        <v>737</v>
      </c>
      <c r="C735" s="2">
        <v>32352</v>
      </c>
      <c r="D735" s="1">
        <f t="shared" si="87"/>
        <v>1964151.93</v>
      </c>
      <c r="E735" s="1">
        <f t="shared" si="88"/>
        <v>1926654.74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1780496.4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146158.34</v>
      </c>
      <c r="U735" s="1">
        <v>0</v>
      </c>
      <c r="V735" s="1">
        <v>0</v>
      </c>
      <c r="W735" s="1">
        <v>37497.19</v>
      </c>
    </row>
    <row r="736" spans="1:23" s="16" customFormat="1" ht="35.25" customHeight="1" x14ac:dyDescent="0.5">
      <c r="A736" s="4">
        <f t="shared" si="89"/>
        <v>373</v>
      </c>
      <c r="B736" s="1" t="s">
        <v>738</v>
      </c>
      <c r="C736" s="2">
        <v>36145</v>
      </c>
      <c r="D736" s="1">
        <f t="shared" si="87"/>
        <v>7112426.4299999997</v>
      </c>
      <c r="E736" s="1">
        <f t="shared" si="88"/>
        <v>6996749.5800000001</v>
      </c>
      <c r="F736" s="1">
        <v>0</v>
      </c>
      <c r="G736" s="1">
        <v>1694059.44</v>
      </c>
      <c r="H736" s="1">
        <v>0</v>
      </c>
      <c r="I736" s="1">
        <v>244590.01</v>
      </c>
      <c r="J736" s="1">
        <v>324132.21999999997</v>
      </c>
      <c r="K736" s="1">
        <v>0</v>
      </c>
      <c r="L736" s="1">
        <v>0</v>
      </c>
      <c r="M736" s="1">
        <v>0</v>
      </c>
      <c r="N736" s="1">
        <v>4383160.99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350806.92</v>
      </c>
      <c r="U736" s="1">
        <v>0</v>
      </c>
      <c r="V736" s="1">
        <v>0</v>
      </c>
      <c r="W736" s="1">
        <v>115676.85</v>
      </c>
    </row>
    <row r="737" spans="1:23" s="16" customFormat="1" ht="35.25" customHeight="1" x14ac:dyDescent="0.5">
      <c r="A737" s="4">
        <f t="shared" si="89"/>
        <v>374</v>
      </c>
      <c r="B737" s="1" t="s">
        <v>1727</v>
      </c>
      <c r="C737" s="2">
        <v>36142</v>
      </c>
      <c r="D737" s="1">
        <f t="shared" si="87"/>
        <v>161145.51999999999</v>
      </c>
      <c r="E737" s="1">
        <f t="shared" si="88"/>
        <v>161145.51999999999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161145.51999999999</v>
      </c>
      <c r="V737" s="1">
        <v>0</v>
      </c>
      <c r="W737" s="1">
        <v>0</v>
      </c>
    </row>
    <row r="738" spans="1:23" s="16" customFormat="1" ht="35.25" customHeight="1" x14ac:dyDescent="0.5">
      <c r="A738" s="4">
        <f t="shared" si="89"/>
        <v>375</v>
      </c>
      <c r="B738" s="1" t="s">
        <v>1354</v>
      </c>
      <c r="C738" s="2">
        <v>36144</v>
      </c>
      <c r="D738" s="1">
        <f t="shared" si="87"/>
        <v>398417.88</v>
      </c>
      <c r="E738" s="1">
        <f t="shared" si="88"/>
        <v>398417.88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398417.88</v>
      </c>
      <c r="V738" s="1">
        <v>0</v>
      </c>
      <c r="W738" s="1">
        <v>0</v>
      </c>
    </row>
    <row r="739" spans="1:23" s="16" customFormat="1" ht="35.25" customHeight="1" x14ac:dyDescent="0.5">
      <c r="A739" s="4">
        <f t="shared" si="89"/>
        <v>376</v>
      </c>
      <c r="B739" s="1" t="s">
        <v>739</v>
      </c>
      <c r="C739" s="2">
        <v>36148</v>
      </c>
      <c r="D739" s="1">
        <f t="shared" si="87"/>
        <v>709098.95000000007</v>
      </c>
      <c r="E739" s="1">
        <f t="shared" si="88"/>
        <v>702610.8</v>
      </c>
      <c r="F739" s="1">
        <v>678852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23758.799999999999</v>
      </c>
      <c r="U739" s="1">
        <v>0</v>
      </c>
      <c r="V739" s="1">
        <v>0</v>
      </c>
      <c r="W739" s="1">
        <v>6488.15</v>
      </c>
    </row>
    <row r="740" spans="1:23" s="16" customFormat="1" ht="35.25" customHeight="1" x14ac:dyDescent="0.5">
      <c r="A740" s="4">
        <f t="shared" si="89"/>
        <v>377</v>
      </c>
      <c r="B740" s="1" t="s">
        <v>740</v>
      </c>
      <c r="C740" s="2">
        <v>36153</v>
      </c>
      <c r="D740" s="1">
        <f t="shared" si="87"/>
        <v>4776863.26</v>
      </c>
      <c r="E740" s="1">
        <f t="shared" si="88"/>
        <v>4645482.68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1616264.08</v>
      </c>
      <c r="P740" s="1">
        <v>2939439.35</v>
      </c>
      <c r="Q740" s="1">
        <v>0</v>
      </c>
      <c r="R740" s="1">
        <v>0</v>
      </c>
      <c r="S740" s="1">
        <v>0</v>
      </c>
      <c r="T740" s="1">
        <v>89779.25</v>
      </c>
      <c r="U740" s="1">
        <v>0</v>
      </c>
      <c r="V740" s="1">
        <v>0</v>
      </c>
      <c r="W740" s="1">
        <v>131380.57999999999</v>
      </c>
    </row>
    <row r="741" spans="1:23" s="16" customFormat="1" ht="35.25" customHeight="1" x14ac:dyDescent="0.5">
      <c r="A741" s="4">
        <f t="shared" si="89"/>
        <v>378</v>
      </c>
      <c r="B741" s="1" t="s">
        <v>741</v>
      </c>
      <c r="C741" s="2">
        <v>36154</v>
      </c>
      <c r="D741" s="1">
        <f t="shared" si="87"/>
        <v>2384195.5099999998</v>
      </c>
      <c r="E741" s="1">
        <f t="shared" si="88"/>
        <v>2306480.4</v>
      </c>
      <c r="F741" s="1">
        <v>0</v>
      </c>
      <c r="G741" s="1">
        <v>0</v>
      </c>
      <c r="H741" s="1">
        <v>0</v>
      </c>
      <c r="I741" s="1">
        <v>184124.4</v>
      </c>
      <c r="J741" s="1">
        <v>0</v>
      </c>
      <c r="K741" s="1">
        <v>108019.2</v>
      </c>
      <c r="L741" s="1">
        <v>0</v>
      </c>
      <c r="M741" s="1">
        <v>0</v>
      </c>
      <c r="N741" s="1">
        <v>1813784.4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200552.4</v>
      </c>
      <c r="U741" s="1">
        <v>0</v>
      </c>
      <c r="V741" s="1">
        <v>0</v>
      </c>
      <c r="W741" s="1">
        <v>77715.11</v>
      </c>
    </row>
    <row r="742" spans="1:23" s="16" customFormat="1" ht="35.25" customHeight="1" x14ac:dyDescent="0.5">
      <c r="A742" s="4">
        <f t="shared" si="89"/>
        <v>379</v>
      </c>
      <c r="B742" s="1" t="s">
        <v>742</v>
      </c>
      <c r="C742" s="2">
        <v>36156</v>
      </c>
      <c r="D742" s="1">
        <f t="shared" si="87"/>
        <v>2269123.02</v>
      </c>
      <c r="E742" s="1">
        <f t="shared" si="88"/>
        <v>2198073.6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2012361.6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185712</v>
      </c>
      <c r="U742" s="1">
        <v>0</v>
      </c>
      <c r="V742" s="1">
        <v>0</v>
      </c>
      <c r="W742" s="1">
        <v>71049.42</v>
      </c>
    </row>
    <row r="743" spans="1:23" s="16" customFormat="1" ht="35.25" customHeight="1" x14ac:dyDescent="0.5">
      <c r="A743" s="4">
        <f t="shared" si="89"/>
        <v>380</v>
      </c>
      <c r="B743" s="1" t="s">
        <v>743</v>
      </c>
      <c r="C743" s="2">
        <v>33202</v>
      </c>
      <c r="D743" s="1">
        <f t="shared" si="87"/>
        <v>1694182.26</v>
      </c>
      <c r="E743" s="1">
        <f t="shared" si="88"/>
        <v>1669899.8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189699.16</v>
      </c>
      <c r="P743" s="1">
        <v>1429131.04</v>
      </c>
      <c r="Q743" s="1">
        <v>0</v>
      </c>
      <c r="R743" s="1">
        <v>0</v>
      </c>
      <c r="S743" s="1">
        <v>0</v>
      </c>
      <c r="T743" s="1">
        <v>51069.599999999999</v>
      </c>
      <c r="U743" s="1">
        <v>0</v>
      </c>
      <c r="V743" s="1">
        <v>0</v>
      </c>
      <c r="W743" s="1">
        <v>24282.46</v>
      </c>
    </row>
    <row r="744" spans="1:23" s="16" customFormat="1" ht="35.25" customHeight="1" x14ac:dyDescent="0.5">
      <c r="A744" s="4">
        <f t="shared" si="89"/>
        <v>381</v>
      </c>
      <c r="B744" s="1" t="s">
        <v>744</v>
      </c>
      <c r="C744" s="2">
        <v>33203</v>
      </c>
      <c r="D744" s="1">
        <f t="shared" si="87"/>
        <v>2667871.0100000002</v>
      </c>
      <c r="E744" s="1">
        <f t="shared" si="88"/>
        <v>2594863.2000000002</v>
      </c>
      <c r="F744" s="1">
        <v>948603.6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1391808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254451.6</v>
      </c>
      <c r="U744" s="1">
        <v>0</v>
      </c>
      <c r="V744" s="1">
        <v>0</v>
      </c>
      <c r="W744" s="1">
        <v>73007.81</v>
      </c>
    </row>
    <row r="745" spans="1:23" s="16" customFormat="1" ht="35.25" customHeight="1" x14ac:dyDescent="0.5">
      <c r="A745" s="4">
        <f t="shared" si="89"/>
        <v>382</v>
      </c>
      <c r="B745" s="1" t="s">
        <v>745</v>
      </c>
      <c r="C745" s="2">
        <v>33205</v>
      </c>
      <c r="D745" s="1">
        <f t="shared" si="87"/>
        <v>2195170.3899999997</v>
      </c>
      <c r="E745" s="1">
        <f t="shared" si="88"/>
        <v>2116769.7799999998</v>
      </c>
      <c r="F745" s="1">
        <v>332089.61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322708.01</v>
      </c>
      <c r="P745" s="1">
        <v>1392711.8</v>
      </c>
      <c r="Q745" s="1">
        <v>0</v>
      </c>
      <c r="R745" s="1">
        <v>0</v>
      </c>
      <c r="S745" s="1">
        <v>0</v>
      </c>
      <c r="T745" s="1">
        <v>69260.36</v>
      </c>
      <c r="U745" s="1">
        <v>0</v>
      </c>
      <c r="V745" s="1">
        <v>0</v>
      </c>
      <c r="W745" s="1">
        <v>78400.61</v>
      </c>
    </row>
    <row r="746" spans="1:23" s="16" customFormat="1" ht="35.25" customHeight="1" x14ac:dyDescent="0.5">
      <c r="A746" s="4">
        <f t="shared" si="89"/>
        <v>383</v>
      </c>
      <c r="B746" s="1" t="s">
        <v>746</v>
      </c>
      <c r="C746" s="2">
        <v>36189</v>
      </c>
      <c r="D746" s="1">
        <f t="shared" si="87"/>
        <v>913928.04</v>
      </c>
      <c r="E746" s="1">
        <f t="shared" si="88"/>
        <v>901334.74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839553.48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61781.26</v>
      </c>
      <c r="U746" s="1">
        <v>0</v>
      </c>
      <c r="V746" s="1">
        <v>0</v>
      </c>
      <c r="W746" s="1">
        <v>12593.3</v>
      </c>
    </row>
    <row r="747" spans="1:23" s="16" customFormat="1" ht="35.25" customHeight="1" x14ac:dyDescent="0.5">
      <c r="A747" s="4">
        <f t="shared" si="89"/>
        <v>384</v>
      </c>
      <c r="B747" s="1" t="s">
        <v>747</v>
      </c>
      <c r="C747" s="2">
        <v>36184</v>
      </c>
      <c r="D747" s="1">
        <f t="shared" si="87"/>
        <v>1717945.5899999999</v>
      </c>
      <c r="E747" s="1">
        <f t="shared" si="88"/>
        <v>1634757.93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51506.77</v>
      </c>
      <c r="L747" s="1">
        <v>0</v>
      </c>
      <c r="M747" s="1">
        <v>0</v>
      </c>
      <c r="N747" s="1">
        <v>1300325.7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282925.46000000002</v>
      </c>
      <c r="U747" s="1">
        <v>0</v>
      </c>
      <c r="V747" s="1">
        <v>0</v>
      </c>
      <c r="W747" s="1">
        <v>83187.66</v>
      </c>
    </row>
    <row r="748" spans="1:23" s="16" customFormat="1" ht="35.25" customHeight="1" x14ac:dyDescent="0.5">
      <c r="A748" s="4">
        <f t="shared" si="89"/>
        <v>385</v>
      </c>
      <c r="B748" s="1" t="s">
        <v>748</v>
      </c>
      <c r="C748" s="2">
        <v>36198</v>
      </c>
      <c r="D748" s="1">
        <f t="shared" si="87"/>
        <v>3329973.9699999997</v>
      </c>
      <c r="E748" s="1">
        <f t="shared" si="88"/>
        <v>3283459.15</v>
      </c>
      <c r="F748" s="1">
        <v>805003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2336250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142206.15</v>
      </c>
      <c r="U748" s="1">
        <v>0</v>
      </c>
      <c r="V748" s="1">
        <v>0</v>
      </c>
      <c r="W748" s="1">
        <v>46514.82</v>
      </c>
    </row>
    <row r="749" spans="1:23" s="16" customFormat="1" ht="35.25" customHeight="1" x14ac:dyDescent="0.5">
      <c r="A749" s="4">
        <f t="shared" si="89"/>
        <v>386</v>
      </c>
      <c r="B749" s="1" t="s">
        <v>1355</v>
      </c>
      <c r="C749" s="2">
        <v>36200</v>
      </c>
      <c r="D749" s="1">
        <f t="shared" si="87"/>
        <v>50032</v>
      </c>
      <c r="E749" s="1">
        <f t="shared" si="88"/>
        <v>50032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50032</v>
      </c>
      <c r="V749" s="1">
        <v>0</v>
      </c>
      <c r="W749" s="1">
        <v>0</v>
      </c>
    </row>
    <row r="750" spans="1:23" s="16" customFormat="1" ht="35.25" customHeight="1" x14ac:dyDescent="0.5">
      <c r="A750" s="4">
        <f t="shared" si="89"/>
        <v>387</v>
      </c>
      <c r="B750" s="1" t="s">
        <v>750</v>
      </c>
      <c r="C750" s="2">
        <v>36291</v>
      </c>
      <c r="D750" s="1">
        <f t="shared" si="87"/>
        <v>3107285.9</v>
      </c>
      <c r="E750" s="1">
        <f t="shared" si="88"/>
        <v>3042473.6999999997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2870270.4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172203.3</v>
      </c>
      <c r="U750" s="1">
        <v>0</v>
      </c>
      <c r="V750" s="1">
        <v>0</v>
      </c>
      <c r="W750" s="1">
        <v>64812.2</v>
      </c>
    </row>
    <row r="751" spans="1:23" s="16" customFormat="1" ht="35.25" customHeight="1" x14ac:dyDescent="0.5">
      <c r="A751" s="4">
        <f t="shared" si="89"/>
        <v>388</v>
      </c>
      <c r="B751" s="1" t="s">
        <v>751</v>
      </c>
      <c r="C751" s="2">
        <v>36338</v>
      </c>
      <c r="D751" s="1">
        <f t="shared" si="87"/>
        <v>2690709.02</v>
      </c>
      <c r="E751" s="1">
        <f t="shared" si="88"/>
        <v>2653426.42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2538495.6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114930.82</v>
      </c>
      <c r="U751" s="1">
        <v>0</v>
      </c>
      <c r="V751" s="1">
        <v>0</v>
      </c>
      <c r="W751" s="1">
        <v>37282.6</v>
      </c>
    </row>
    <row r="752" spans="1:23" s="16" customFormat="1" ht="35.25" customHeight="1" x14ac:dyDescent="0.5">
      <c r="A752" s="4">
        <f t="shared" si="89"/>
        <v>389</v>
      </c>
      <c r="B752" s="1" t="s">
        <v>753</v>
      </c>
      <c r="C752" s="2">
        <v>36347</v>
      </c>
      <c r="D752" s="1">
        <f t="shared" si="87"/>
        <v>2657181.5700000003</v>
      </c>
      <c r="E752" s="1">
        <f t="shared" si="88"/>
        <v>2588088.1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2411802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176286.1</v>
      </c>
      <c r="U752" s="1">
        <v>0</v>
      </c>
      <c r="V752" s="1">
        <v>0</v>
      </c>
      <c r="W752" s="1">
        <v>69093.47</v>
      </c>
    </row>
    <row r="753" spans="1:23" s="16" customFormat="1" ht="35.25" customHeight="1" x14ac:dyDescent="0.5">
      <c r="A753" s="4">
        <f t="shared" si="89"/>
        <v>390</v>
      </c>
      <c r="B753" s="1" t="s">
        <v>754</v>
      </c>
      <c r="C753" s="2">
        <v>36351</v>
      </c>
      <c r="D753" s="1">
        <f t="shared" si="87"/>
        <v>4712568.28</v>
      </c>
      <c r="E753" s="1">
        <f t="shared" si="88"/>
        <v>4643868.28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4534200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109668.28</v>
      </c>
      <c r="U753" s="1">
        <v>0</v>
      </c>
      <c r="V753" s="1">
        <v>0</v>
      </c>
      <c r="W753" s="1">
        <v>68700</v>
      </c>
    </row>
    <row r="754" spans="1:23" s="16" customFormat="1" ht="35.25" customHeight="1" x14ac:dyDescent="0.5">
      <c r="A754" s="4">
        <f t="shared" si="89"/>
        <v>391</v>
      </c>
      <c r="B754" s="1" t="s">
        <v>755</v>
      </c>
      <c r="C754" s="2">
        <v>36355</v>
      </c>
      <c r="D754" s="1">
        <f t="shared" si="87"/>
        <v>2413760.6</v>
      </c>
      <c r="E754" s="1">
        <f t="shared" si="88"/>
        <v>2378510.6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2326500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52010.6</v>
      </c>
      <c r="U754" s="1">
        <v>0</v>
      </c>
      <c r="V754" s="1">
        <v>0</v>
      </c>
      <c r="W754" s="1">
        <v>35250</v>
      </c>
    </row>
    <row r="755" spans="1:23" s="16" customFormat="1" ht="35.25" customHeight="1" x14ac:dyDescent="0.5">
      <c r="A755" s="4">
        <f t="shared" si="89"/>
        <v>392</v>
      </c>
      <c r="B755" s="1" t="s">
        <v>756</v>
      </c>
      <c r="C755" s="2">
        <v>36358</v>
      </c>
      <c r="D755" s="1">
        <f t="shared" si="87"/>
        <v>2413502.4300000002</v>
      </c>
      <c r="E755" s="1">
        <f t="shared" si="88"/>
        <v>2378252.4300000002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2326500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51752.43</v>
      </c>
      <c r="U755" s="1">
        <v>0</v>
      </c>
      <c r="V755" s="1">
        <v>0</v>
      </c>
      <c r="W755" s="1">
        <v>35250</v>
      </c>
    </row>
    <row r="756" spans="1:23" s="16" customFormat="1" ht="35.25" customHeight="1" x14ac:dyDescent="0.5">
      <c r="A756" s="4">
        <f t="shared" si="89"/>
        <v>393</v>
      </c>
      <c r="B756" s="1" t="s">
        <v>757</v>
      </c>
      <c r="C756" s="2">
        <v>36360</v>
      </c>
      <c r="D756" s="1">
        <f t="shared" si="87"/>
        <v>3295705.2</v>
      </c>
      <c r="E756" s="1">
        <f t="shared" si="88"/>
        <v>3235249.56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3019044.06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216205.5</v>
      </c>
      <c r="U756" s="1">
        <v>0</v>
      </c>
      <c r="V756" s="1">
        <v>0</v>
      </c>
      <c r="W756" s="1">
        <v>60455.64</v>
      </c>
    </row>
    <row r="757" spans="1:23" s="16" customFormat="1" ht="35.25" customHeight="1" x14ac:dyDescent="0.5">
      <c r="A757" s="4">
        <f t="shared" si="89"/>
        <v>394</v>
      </c>
      <c r="B757" s="1" t="s">
        <v>758</v>
      </c>
      <c r="C757" s="2">
        <v>36361</v>
      </c>
      <c r="D757" s="1">
        <f t="shared" si="87"/>
        <v>5979943.1600000001</v>
      </c>
      <c r="E757" s="1">
        <f t="shared" si="88"/>
        <v>5791091.3799999999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769296</v>
      </c>
      <c r="P757" s="1">
        <v>4877043.5999999996</v>
      </c>
      <c r="Q757" s="1">
        <v>0</v>
      </c>
      <c r="R757" s="1">
        <v>0</v>
      </c>
      <c r="S757" s="1">
        <v>0</v>
      </c>
      <c r="T757" s="1">
        <v>144751.78</v>
      </c>
      <c r="U757" s="1">
        <v>0</v>
      </c>
      <c r="V757" s="1">
        <v>0</v>
      </c>
      <c r="W757" s="1">
        <v>188851.78</v>
      </c>
    </row>
    <row r="758" spans="1:23" s="16" customFormat="1" ht="35.25" customHeight="1" x14ac:dyDescent="0.5">
      <c r="A758" s="4">
        <f t="shared" si="89"/>
        <v>395</v>
      </c>
      <c r="B758" s="1" t="s">
        <v>759</v>
      </c>
      <c r="C758" s="2">
        <v>36364</v>
      </c>
      <c r="D758" s="1">
        <f t="shared" si="87"/>
        <v>4298496.87</v>
      </c>
      <c r="E758" s="1">
        <f t="shared" si="88"/>
        <v>4238636.74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3990675.04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247961.7</v>
      </c>
      <c r="U758" s="1">
        <v>0</v>
      </c>
      <c r="V758" s="1">
        <v>0</v>
      </c>
      <c r="W758" s="1">
        <v>59860.13</v>
      </c>
    </row>
    <row r="759" spans="1:23" s="16" customFormat="1" ht="35.25" customHeight="1" x14ac:dyDescent="0.5">
      <c r="A759" s="4">
        <f t="shared" si="89"/>
        <v>396</v>
      </c>
      <c r="B759" s="1" t="s">
        <v>760</v>
      </c>
      <c r="C759" s="2">
        <v>36365</v>
      </c>
      <c r="D759" s="1">
        <f t="shared" si="87"/>
        <v>4299176.68</v>
      </c>
      <c r="E759" s="1">
        <f t="shared" si="88"/>
        <v>4239316.55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3990675.04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248641.51</v>
      </c>
      <c r="U759" s="1">
        <v>0</v>
      </c>
      <c r="V759" s="1">
        <v>0</v>
      </c>
      <c r="W759" s="1">
        <v>59860.13</v>
      </c>
    </row>
    <row r="760" spans="1:23" s="16" customFormat="1" ht="35.25" customHeight="1" x14ac:dyDescent="0.5">
      <c r="A760" s="4">
        <f t="shared" si="89"/>
        <v>397</v>
      </c>
      <c r="B760" s="1" t="s">
        <v>761</v>
      </c>
      <c r="C760" s="2">
        <v>36366</v>
      </c>
      <c r="D760" s="1">
        <f t="shared" si="87"/>
        <v>2712210.59</v>
      </c>
      <c r="E760" s="1">
        <f t="shared" si="88"/>
        <v>2566462.94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133807.20000000001</v>
      </c>
      <c r="P760" s="1">
        <v>2267834.4</v>
      </c>
      <c r="Q760" s="1">
        <v>0</v>
      </c>
      <c r="R760" s="1">
        <v>0</v>
      </c>
      <c r="S760" s="1">
        <v>0</v>
      </c>
      <c r="T760" s="1">
        <v>164821.34</v>
      </c>
      <c r="U760" s="1">
        <v>0</v>
      </c>
      <c r="V760" s="1">
        <v>0</v>
      </c>
      <c r="W760" s="1">
        <v>145747.65</v>
      </c>
    </row>
    <row r="761" spans="1:23" s="16" customFormat="1" ht="35.25" customHeight="1" x14ac:dyDescent="0.5">
      <c r="A761" s="4">
        <f t="shared" si="89"/>
        <v>398</v>
      </c>
      <c r="B761" s="1" t="s">
        <v>762</v>
      </c>
      <c r="C761" s="2">
        <v>36370</v>
      </c>
      <c r="D761" s="1">
        <f t="shared" si="87"/>
        <v>2976882.7499999995</v>
      </c>
      <c r="E761" s="1">
        <f t="shared" si="88"/>
        <v>2819287.6199999996</v>
      </c>
      <c r="F761" s="1">
        <v>0</v>
      </c>
      <c r="G761" s="1">
        <v>0</v>
      </c>
      <c r="H761" s="1">
        <v>0</v>
      </c>
      <c r="I761" s="1">
        <v>112886.39999999999</v>
      </c>
      <c r="J761" s="1">
        <v>190626</v>
      </c>
      <c r="K761" s="1">
        <v>61909.2</v>
      </c>
      <c r="L761" s="1">
        <v>0</v>
      </c>
      <c r="M761" s="1">
        <v>0</v>
      </c>
      <c r="N761" s="1">
        <v>0</v>
      </c>
      <c r="O761" s="1">
        <v>60664.800000000003</v>
      </c>
      <c r="P761" s="1">
        <v>2154302.4</v>
      </c>
      <c r="Q761" s="1">
        <v>0</v>
      </c>
      <c r="R761" s="1">
        <v>0</v>
      </c>
      <c r="S761" s="1">
        <v>0</v>
      </c>
      <c r="T761" s="1">
        <v>238898.82</v>
      </c>
      <c r="U761" s="1">
        <v>0</v>
      </c>
      <c r="V761" s="1">
        <v>0</v>
      </c>
      <c r="W761" s="1">
        <v>157595.13</v>
      </c>
    </row>
    <row r="762" spans="1:23" s="16" customFormat="1" ht="35.25" customHeight="1" x14ac:dyDescent="0.5">
      <c r="A762" s="4">
        <f t="shared" si="89"/>
        <v>399</v>
      </c>
      <c r="B762" s="1" t="s">
        <v>763</v>
      </c>
      <c r="C762" s="2">
        <v>36372</v>
      </c>
      <c r="D762" s="1">
        <f t="shared" si="87"/>
        <v>6122271.4800000004</v>
      </c>
      <c r="E762" s="1">
        <f t="shared" si="88"/>
        <v>6036121.4400000004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5743336.1200000001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292785.32</v>
      </c>
      <c r="U762" s="1">
        <v>0</v>
      </c>
      <c r="V762" s="1">
        <v>0</v>
      </c>
      <c r="W762" s="1">
        <v>86150.04</v>
      </c>
    </row>
    <row r="763" spans="1:23" s="16" customFormat="1" ht="35.25" customHeight="1" x14ac:dyDescent="0.5">
      <c r="A763" s="4">
        <f t="shared" si="89"/>
        <v>400</v>
      </c>
      <c r="B763" s="1" t="s">
        <v>764</v>
      </c>
      <c r="C763" s="2">
        <v>36377</v>
      </c>
      <c r="D763" s="1">
        <f t="shared" si="87"/>
        <v>3302955.61</v>
      </c>
      <c r="E763" s="1">
        <f t="shared" si="88"/>
        <v>3257445.88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3033981.78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223464.1</v>
      </c>
      <c r="U763" s="1">
        <v>0</v>
      </c>
      <c r="V763" s="1">
        <v>0</v>
      </c>
      <c r="W763" s="1">
        <v>45509.73</v>
      </c>
    </row>
    <row r="764" spans="1:23" s="16" customFormat="1" ht="35.25" customHeight="1" x14ac:dyDescent="0.5">
      <c r="A764" s="4">
        <f t="shared" si="89"/>
        <v>401</v>
      </c>
      <c r="B764" s="1" t="s">
        <v>765</v>
      </c>
      <c r="C764" s="2">
        <v>36378</v>
      </c>
      <c r="D764" s="1">
        <f t="shared" si="87"/>
        <v>3161682.66</v>
      </c>
      <c r="E764" s="1">
        <f t="shared" si="88"/>
        <v>3116273.89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2893918.14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222355.75</v>
      </c>
      <c r="U764" s="1">
        <v>0</v>
      </c>
      <c r="V764" s="1">
        <v>0</v>
      </c>
      <c r="W764" s="1">
        <v>45408.77</v>
      </c>
    </row>
    <row r="765" spans="1:23" s="16" customFormat="1" ht="35.25" customHeight="1" x14ac:dyDescent="0.5">
      <c r="A765" s="4">
        <f t="shared" si="89"/>
        <v>402</v>
      </c>
      <c r="B765" s="1" t="s">
        <v>766</v>
      </c>
      <c r="C765" s="2">
        <v>36391</v>
      </c>
      <c r="D765" s="1">
        <f t="shared" si="87"/>
        <v>14108104.99</v>
      </c>
      <c r="E765" s="1">
        <f t="shared" si="88"/>
        <v>13902004.99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13602600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299404.99</v>
      </c>
      <c r="U765" s="1">
        <v>0</v>
      </c>
      <c r="V765" s="1">
        <v>0</v>
      </c>
      <c r="W765" s="1">
        <v>206100</v>
      </c>
    </row>
    <row r="766" spans="1:23" s="16" customFormat="1" ht="35.25" customHeight="1" x14ac:dyDescent="0.5">
      <c r="A766" s="4">
        <f t="shared" si="89"/>
        <v>403</v>
      </c>
      <c r="B766" s="1" t="s">
        <v>767</v>
      </c>
      <c r="C766" s="2">
        <v>36421</v>
      </c>
      <c r="D766" s="1">
        <f t="shared" si="87"/>
        <v>9405763.120000001</v>
      </c>
      <c r="E766" s="1">
        <f t="shared" si="88"/>
        <v>9268363.120000001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9068399.9900000002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199963.13</v>
      </c>
      <c r="U766" s="1">
        <v>0</v>
      </c>
      <c r="V766" s="1">
        <v>0</v>
      </c>
      <c r="W766" s="1">
        <v>137400</v>
      </c>
    </row>
    <row r="767" spans="1:23" s="16" customFormat="1" ht="35.25" customHeight="1" x14ac:dyDescent="0.5">
      <c r="A767" s="4">
        <f t="shared" si="89"/>
        <v>404</v>
      </c>
      <c r="B767" s="1" t="s">
        <v>769</v>
      </c>
      <c r="C767" s="2">
        <v>36308</v>
      </c>
      <c r="D767" s="1">
        <f t="shared" si="87"/>
        <v>1209932.5</v>
      </c>
      <c r="E767" s="1">
        <f t="shared" si="88"/>
        <v>1193429.58</v>
      </c>
      <c r="F767" s="1">
        <v>0</v>
      </c>
      <c r="G767" s="1">
        <v>0</v>
      </c>
      <c r="H767" s="1">
        <v>0</v>
      </c>
      <c r="I767" s="1">
        <v>350444.66</v>
      </c>
      <c r="J767" s="1">
        <v>504411.06</v>
      </c>
      <c r="K767" s="1">
        <v>245338.52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93235.34</v>
      </c>
      <c r="U767" s="1">
        <v>0</v>
      </c>
      <c r="V767" s="1">
        <v>0</v>
      </c>
      <c r="W767" s="1">
        <v>16502.919999999998</v>
      </c>
    </row>
    <row r="768" spans="1:23" s="16" customFormat="1" ht="35.25" customHeight="1" x14ac:dyDescent="0.5">
      <c r="A768" s="4">
        <f t="shared" si="89"/>
        <v>405</v>
      </c>
      <c r="B768" s="1" t="s">
        <v>770</v>
      </c>
      <c r="C768" s="2">
        <v>36313</v>
      </c>
      <c r="D768" s="1">
        <f t="shared" si="87"/>
        <v>1212204.1600000001</v>
      </c>
      <c r="E768" s="1">
        <f t="shared" si="88"/>
        <v>1194289.81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1194289.81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17914.349999999999</v>
      </c>
    </row>
    <row r="769" spans="1:23" s="16" customFormat="1" ht="35.25" customHeight="1" x14ac:dyDescent="0.5">
      <c r="A769" s="4">
        <f t="shared" si="89"/>
        <v>406</v>
      </c>
      <c r="B769" s="1" t="s">
        <v>771</v>
      </c>
      <c r="C769" s="2">
        <v>36320</v>
      </c>
      <c r="D769" s="1">
        <f t="shared" si="87"/>
        <v>1212204.1600000001</v>
      </c>
      <c r="E769" s="1">
        <f t="shared" si="88"/>
        <v>1194289.81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1194289.81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17914.349999999999</v>
      </c>
    </row>
    <row r="770" spans="1:23" s="16" customFormat="1" ht="35.25" customHeight="1" x14ac:dyDescent="0.5">
      <c r="A770" s="4">
        <f t="shared" si="89"/>
        <v>407</v>
      </c>
      <c r="B770" s="1" t="s">
        <v>1356</v>
      </c>
      <c r="C770" s="2">
        <v>36434</v>
      </c>
      <c r="D770" s="1">
        <f t="shared" si="87"/>
        <v>360334.24</v>
      </c>
      <c r="E770" s="1">
        <f t="shared" si="88"/>
        <v>360334.24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360334.24</v>
      </c>
      <c r="V770" s="1">
        <v>0</v>
      </c>
      <c r="W770" s="1">
        <v>0</v>
      </c>
    </row>
    <row r="771" spans="1:23" s="16" customFormat="1" ht="35.25" customHeight="1" x14ac:dyDescent="0.5">
      <c r="A771" s="4">
        <f t="shared" si="89"/>
        <v>408</v>
      </c>
      <c r="B771" s="1" t="s">
        <v>772</v>
      </c>
      <c r="C771" s="2">
        <v>32376</v>
      </c>
      <c r="D771" s="1">
        <f>E771+W771</f>
        <v>4700416.66</v>
      </c>
      <c r="E771" s="1">
        <f>SUM(F771:V771)</f>
        <v>4631716.66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4534200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97516.66</v>
      </c>
      <c r="U771" s="1">
        <v>0</v>
      </c>
      <c r="V771" s="1">
        <v>0</v>
      </c>
      <c r="W771" s="1">
        <v>68700</v>
      </c>
    </row>
    <row r="772" spans="1:23" s="16" customFormat="1" ht="35.25" customHeight="1" x14ac:dyDescent="0.5">
      <c r="A772" s="4">
        <f t="shared" si="89"/>
        <v>409</v>
      </c>
      <c r="B772" s="1" t="s">
        <v>773</v>
      </c>
      <c r="C772" s="2">
        <v>32422</v>
      </c>
      <c r="D772" s="1">
        <f t="shared" ref="D772:D829" si="90">E772+W772</f>
        <v>2346338.09</v>
      </c>
      <c r="E772" s="1">
        <f t="shared" ref="E772:E829" si="91">SUM(F772:V772)</f>
        <v>2311988.09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2267100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44888.09</v>
      </c>
      <c r="U772" s="1">
        <v>0</v>
      </c>
      <c r="V772" s="1">
        <v>0</v>
      </c>
      <c r="W772" s="1">
        <v>34350</v>
      </c>
    </row>
    <row r="773" spans="1:23" s="16" customFormat="1" ht="35.25" customHeight="1" x14ac:dyDescent="0.5">
      <c r="A773" s="4">
        <f t="shared" si="89"/>
        <v>410</v>
      </c>
      <c r="B773" s="1" t="s">
        <v>774</v>
      </c>
      <c r="C773" s="2">
        <v>32426</v>
      </c>
      <c r="D773" s="1">
        <f t="shared" si="90"/>
        <v>11755253.02</v>
      </c>
      <c r="E773" s="1">
        <f t="shared" si="91"/>
        <v>11583503.02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11335500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248003.02</v>
      </c>
      <c r="U773" s="1">
        <v>0</v>
      </c>
      <c r="V773" s="1">
        <v>0</v>
      </c>
      <c r="W773" s="1">
        <v>171750</v>
      </c>
    </row>
    <row r="774" spans="1:23" s="16" customFormat="1" ht="35.25" customHeight="1" x14ac:dyDescent="0.5">
      <c r="A774" s="4">
        <f t="shared" si="89"/>
        <v>411</v>
      </c>
      <c r="B774" s="1" t="s">
        <v>775</v>
      </c>
      <c r="C774" s="2">
        <v>33213</v>
      </c>
      <c r="D774" s="1">
        <f t="shared" si="90"/>
        <v>421027.88000000006</v>
      </c>
      <c r="E774" s="1">
        <f t="shared" si="91"/>
        <v>414865.92000000004</v>
      </c>
      <c r="F774" s="1">
        <v>0</v>
      </c>
      <c r="G774" s="1">
        <v>387296.4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27569.52</v>
      </c>
      <c r="U774" s="1">
        <v>0</v>
      </c>
      <c r="V774" s="1">
        <v>0</v>
      </c>
      <c r="W774" s="1">
        <v>6161.96</v>
      </c>
    </row>
    <row r="775" spans="1:23" s="16" customFormat="1" ht="35.25" customHeight="1" x14ac:dyDescent="0.5">
      <c r="A775" s="4">
        <f t="shared" si="89"/>
        <v>412</v>
      </c>
      <c r="B775" s="1" t="s">
        <v>776</v>
      </c>
      <c r="C775" s="2">
        <v>33214</v>
      </c>
      <c r="D775" s="1">
        <f t="shared" si="90"/>
        <v>511719.31</v>
      </c>
      <c r="E775" s="1">
        <f t="shared" si="91"/>
        <v>500510.98</v>
      </c>
      <c r="F775" s="1">
        <v>0</v>
      </c>
      <c r="G775" s="1">
        <v>355657.2</v>
      </c>
      <c r="H775" s="1">
        <v>0</v>
      </c>
      <c r="I775" s="1">
        <v>40267</v>
      </c>
      <c r="J775" s="1">
        <v>35164</v>
      </c>
      <c r="K775" s="1">
        <v>19307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50115.78</v>
      </c>
      <c r="U775" s="1">
        <v>0</v>
      </c>
      <c r="V775" s="1">
        <v>0</v>
      </c>
      <c r="W775" s="1">
        <v>11208.33</v>
      </c>
    </row>
    <row r="776" spans="1:23" s="16" customFormat="1" ht="35.25" customHeight="1" x14ac:dyDescent="0.5">
      <c r="A776" s="4">
        <f t="shared" si="89"/>
        <v>413</v>
      </c>
      <c r="B776" s="1" t="s">
        <v>777</v>
      </c>
      <c r="C776" s="2">
        <v>33215</v>
      </c>
      <c r="D776" s="1">
        <f t="shared" si="90"/>
        <v>1175736.21</v>
      </c>
      <c r="E776" s="1">
        <f t="shared" si="91"/>
        <v>1156430.73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1093367.99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63062.74</v>
      </c>
      <c r="U776" s="1">
        <v>0</v>
      </c>
      <c r="V776" s="1">
        <v>0</v>
      </c>
      <c r="W776" s="1">
        <v>19305.48</v>
      </c>
    </row>
    <row r="777" spans="1:23" s="16" customFormat="1" ht="35.25" customHeight="1" x14ac:dyDescent="0.5">
      <c r="A777" s="4">
        <f t="shared" si="89"/>
        <v>414</v>
      </c>
      <c r="B777" s="1" t="s">
        <v>778</v>
      </c>
      <c r="C777" s="2">
        <v>36483</v>
      </c>
      <c r="D777" s="1">
        <f t="shared" si="90"/>
        <v>7059841.3999999994</v>
      </c>
      <c r="E777" s="1">
        <f t="shared" si="91"/>
        <v>7020775.2299999995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6863325.6299999999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157449.60000000001</v>
      </c>
      <c r="U777" s="1">
        <v>0</v>
      </c>
      <c r="V777" s="1">
        <v>0</v>
      </c>
      <c r="W777" s="1">
        <v>39066.17</v>
      </c>
    </row>
    <row r="778" spans="1:23" s="16" customFormat="1" ht="70.5" customHeight="1" x14ac:dyDescent="0.5">
      <c r="A778" s="4">
        <f t="shared" si="89"/>
        <v>415</v>
      </c>
      <c r="B778" s="1" t="s">
        <v>1695</v>
      </c>
      <c r="C778" s="2">
        <v>36484</v>
      </c>
      <c r="D778" s="1">
        <f t="shared" si="90"/>
        <v>109858</v>
      </c>
      <c r="E778" s="1">
        <f t="shared" si="91"/>
        <v>109858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109858</v>
      </c>
      <c r="V778" s="1">
        <v>0</v>
      </c>
      <c r="W778" s="1">
        <v>0</v>
      </c>
    </row>
    <row r="779" spans="1:23" s="16" customFormat="1" ht="35.25" customHeight="1" x14ac:dyDescent="0.5">
      <c r="A779" s="4">
        <f t="shared" si="89"/>
        <v>416</v>
      </c>
      <c r="B779" s="1" t="s">
        <v>779</v>
      </c>
      <c r="C779" s="2">
        <v>36521</v>
      </c>
      <c r="D779" s="1">
        <f t="shared" si="90"/>
        <v>3477902.85</v>
      </c>
      <c r="E779" s="1">
        <f t="shared" si="91"/>
        <v>3429786.8200000003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3207735.6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222051.22</v>
      </c>
      <c r="U779" s="1">
        <v>0</v>
      </c>
      <c r="V779" s="1">
        <v>0</v>
      </c>
      <c r="W779" s="1">
        <v>48116.03</v>
      </c>
    </row>
    <row r="780" spans="1:23" s="16" customFormat="1" ht="35.25" customHeight="1" x14ac:dyDescent="0.5">
      <c r="A780" s="4">
        <f t="shared" si="89"/>
        <v>417</v>
      </c>
      <c r="B780" s="1" t="s">
        <v>780</v>
      </c>
      <c r="C780" s="2">
        <v>36568</v>
      </c>
      <c r="D780" s="1">
        <f t="shared" si="90"/>
        <v>3346089.2800000003</v>
      </c>
      <c r="E780" s="1">
        <f t="shared" si="91"/>
        <v>3231769.16</v>
      </c>
      <c r="F780" s="1">
        <v>0</v>
      </c>
      <c r="G780" s="1">
        <v>2243781.6</v>
      </c>
      <c r="H780" s="1">
        <v>0</v>
      </c>
      <c r="I780" s="1">
        <v>192687.6</v>
      </c>
      <c r="J780" s="1">
        <v>392696.4</v>
      </c>
      <c r="K780" s="1">
        <v>206485.2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196118.36</v>
      </c>
      <c r="U780" s="1">
        <v>0</v>
      </c>
      <c r="V780" s="1">
        <v>0</v>
      </c>
      <c r="W780" s="1">
        <v>114320.12</v>
      </c>
    </row>
    <row r="781" spans="1:23" s="16" customFormat="1" ht="35.25" customHeight="1" x14ac:dyDescent="0.5">
      <c r="A781" s="4">
        <f t="shared" si="89"/>
        <v>418</v>
      </c>
      <c r="B781" s="1" t="s">
        <v>781</v>
      </c>
      <c r="C781" s="2">
        <v>36569</v>
      </c>
      <c r="D781" s="1">
        <f t="shared" si="90"/>
        <v>4201011.99</v>
      </c>
      <c r="E781" s="1">
        <f t="shared" si="91"/>
        <v>4134207.26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3911238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222969.26</v>
      </c>
      <c r="U781" s="1">
        <v>0</v>
      </c>
      <c r="V781" s="1">
        <v>0</v>
      </c>
      <c r="W781" s="1">
        <v>66804.73</v>
      </c>
    </row>
    <row r="782" spans="1:23" s="16" customFormat="1" ht="35.25" customHeight="1" x14ac:dyDescent="0.5">
      <c r="A782" s="4">
        <f t="shared" si="89"/>
        <v>419</v>
      </c>
      <c r="B782" s="1" t="s">
        <v>782</v>
      </c>
      <c r="C782" s="2">
        <v>36572</v>
      </c>
      <c r="D782" s="1">
        <f t="shared" si="90"/>
        <v>5837521.5999999996</v>
      </c>
      <c r="E782" s="1">
        <f t="shared" si="91"/>
        <v>5787926.3799999999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5630230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157696.38</v>
      </c>
      <c r="U782" s="1">
        <v>0</v>
      </c>
      <c r="V782" s="1">
        <v>0</v>
      </c>
      <c r="W782" s="1">
        <v>49595.22</v>
      </c>
    </row>
    <row r="783" spans="1:23" s="16" customFormat="1" ht="35.25" customHeight="1" x14ac:dyDescent="0.5">
      <c r="A783" s="4">
        <f t="shared" si="89"/>
        <v>420</v>
      </c>
      <c r="B783" s="1" t="s">
        <v>783</v>
      </c>
      <c r="C783" s="2">
        <v>36573</v>
      </c>
      <c r="D783" s="1">
        <f t="shared" si="90"/>
        <v>1322325.44</v>
      </c>
      <c r="E783" s="1">
        <f t="shared" si="91"/>
        <v>1208005.32</v>
      </c>
      <c r="F783" s="1">
        <v>0</v>
      </c>
      <c r="G783" s="1">
        <v>924562.8</v>
      </c>
      <c r="H783" s="1">
        <v>0</v>
      </c>
      <c r="I783" s="1">
        <v>58683.6</v>
      </c>
      <c r="J783" s="1">
        <v>0</v>
      </c>
      <c r="K783" s="1">
        <v>108681.60000000001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116077.32</v>
      </c>
      <c r="U783" s="1">
        <v>0</v>
      </c>
      <c r="V783" s="1">
        <v>0</v>
      </c>
      <c r="W783" s="1">
        <v>114320.12</v>
      </c>
    </row>
    <row r="784" spans="1:23" s="16" customFormat="1" ht="35.25" customHeight="1" x14ac:dyDescent="0.5">
      <c r="A784" s="4">
        <f t="shared" si="89"/>
        <v>421</v>
      </c>
      <c r="B784" s="1" t="s">
        <v>784</v>
      </c>
      <c r="C784" s="2">
        <v>36574</v>
      </c>
      <c r="D784" s="1">
        <f t="shared" si="90"/>
        <v>7719567.2399999993</v>
      </c>
      <c r="E784" s="1">
        <f>SUM(F784:V784)</f>
        <v>7651386.5599999996</v>
      </c>
      <c r="F784" s="1">
        <v>0</v>
      </c>
      <c r="G784" s="1">
        <v>1460049.14</v>
      </c>
      <c r="H784" s="1">
        <v>0</v>
      </c>
      <c r="I784" s="1">
        <v>374259.46</v>
      </c>
      <c r="J784" s="1">
        <v>197308.74</v>
      </c>
      <c r="K784" s="1">
        <v>489655.87</v>
      </c>
      <c r="L784" s="1">
        <v>0</v>
      </c>
      <c r="M784" s="1">
        <v>0</v>
      </c>
      <c r="N784" s="1">
        <v>0</v>
      </c>
      <c r="O784" s="1">
        <v>0</v>
      </c>
      <c r="P784" s="1">
        <v>4998030.05</v>
      </c>
      <c r="Q784" s="1">
        <v>0</v>
      </c>
      <c r="R784" s="1">
        <v>0</v>
      </c>
      <c r="S784" s="1">
        <v>0</v>
      </c>
      <c r="T784" s="1">
        <v>132083.29999999999</v>
      </c>
      <c r="U784" s="1">
        <v>0</v>
      </c>
      <c r="V784" s="1">
        <v>0</v>
      </c>
      <c r="W784" s="1">
        <v>68180.679999999993</v>
      </c>
    </row>
    <row r="785" spans="1:23" s="16" customFormat="1" ht="35.25" customHeight="1" x14ac:dyDescent="0.5">
      <c r="A785" s="4">
        <f>A784+1</f>
        <v>422</v>
      </c>
      <c r="B785" s="1" t="s">
        <v>785</v>
      </c>
      <c r="C785" s="2">
        <v>36577</v>
      </c>
      <c r="D785" s="1">
        <f t="shared" si="90"/>
        <v>16900462.73</v>
      </c>
      <c r="E785" s="1">
        <f t="shared" si="91"/>
        <v>16675606.23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16323707.810000001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351898.42</v>
      </c>
      <c r="U785" s="1">
        <v>0</v>
      </c>
      <c r="V785" s="1">
        <v>0</v>
      </c>
      <c r="W785" s="1">
        <v>224856.5</v>
      </c>
    </row>
    <row r="786" spans="1:23" s="16" customFormat="1" ht="35.25" customHeight="1" x14ac:dyDescent="0.5">
      <c r="A786" s="4">
        <f t="shared" ref="A786:A841" si="92">A785+1</f>
        <v>423</v>
      </c>
      <c r="B786" s="1" t="s">
        <v>786</v>
      </c>
      <c r="C786" s="2">
        <v>36578</v>
      </c>
      <c r="D786" s="1">
        <f t="shared" si="90"/>
        <v>1658493.3399999999</v>
      </c>
      <c r="E786" s="1">
        <f t="shared" si="91"/>
        <v>1638353.42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1572616.8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65736.62</v>
      </c>
      <c r="U786" s="1">
        <v>0</v>
      </c>
      <c r="V786" s="1">
        <v>0</v>
      </c>
      <c r="W786" s="1">
        <v>20139.919999999998</v>
      </c>
    </row>
    <row r="787" spans="1:23" s="16" customFormat="1" ht="35.25" customHeight="1" x14ac:dyDescent="0.5">
      <c r="A787" s="4">
        <f t="shared" si="92"/>
        <v>424</v>
      </c>
      <c r="B787" s="1" t="s">
        <v>787</v>
      </c>
      <c r="C787" s="2">
        <v>36579</v>
      </c>
      <c r="D787" s="1">
        <f t="shared" si="90"/>
        <v>1187163.8600000001</v>
      </c>
      <c r="E787" s="1">
        <f t="shared" si="91"/>
        <v>1119771.3700000001</v>
      </c>
      <c r="F787" s="1">
        <v>0</v>
      </c>
      <c r="G787" s="1">
        <v>882615.6</v>
      </c>
      <c r="H787" s="1">
        <v>0</v>
      </c>
      <c r="I787" s="1">
        <v>50607.6</v>
      </c>
      <c r="J787" s="1">
        <v>0</v>
      </c>
      <c r="K787" s="1">
        <v>70528.800000000003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116019.37</v>
      </c>
      <c r="U787" s="1">
        <v>0</v>
      </c>
      <c r="V787" s="1">
        <v>0</v>
      </c>
      <c r="W787" s="1">
        <v>67392.490000000005</v>
      </c>
    </row>
    <row r="788" spans="1:23" s="16" customFormat="1" ht="35.25" customHeight="1" x14ac:dyDescent="0.5">
      <c r="A788" s="4">
        <f t="shared" si="92"/>
        <v>425</v>
      </c>
      <c r="B788" s="1" t="s">
        <v>789</v>
      </c>
      <c r="C788" s="2">
        <v>36558</v>
      </c>
      <c r="D788" s="1">
        <f t="shared" si="90"/>
        <v>2751364.06</v>
      </c>
      <c r="E788" s="1">
        <f t="shared" si="91"/>
        <v>2612131.98</v>
      </c>
      <c r="F788" s="1">
        <v>0</v>
      </c>
      <c r="G788" s="1">
        <v>1770032.4</v>
      </c>
      <c r="H788" s="1">
        <v>0</v>
      </c>
      <c r="I788" s="1">
        <v>211054.8</v>
      </c>
      <c r="J788" s="1">
        <v>389306.4</v>
      </c>
      <c r="K788" s="1">
        <v>33066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208672.38</v>
      </c>
      <c r="U788" s="1">
        <v>0</v>
      </c>
      <c r="V788" s="1">
        <v>0</v>
      </c>
      <c r="W788" s="1">
        <v>139232.07999999999</v>
      </c>
    </row>
    <row r="789" spans="1:23" s="16" customFormat="1" ht="35.25" customHeight="1" x14ac:dyDescent="0.5">
      <c r="A789" s="4">
        <f t="shared" si="92"/>
        <v>426</v>
      </c>
      <c r="B789" s="1" t="s">
        <v>790</v>
      </c>
      <c r="C789" s="2">
        <v>36559</v>
      </c>
      <c r="D789" s="1">
        <f t="shared" si="90"/>
        <v>3450550.73</v>
      </c>
      <c r="E789" s="1">
        <f t="shared" si="91"/>
        <v>3401002.66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3234260.4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166742.26</v>
      </c>
      <c r="U789" s="1">
        <v>0</v>
      </c>
      <c r="V789" s="1">
        <v>0</v>
      </c>
      <c r="W789" s="1">
        <v>49548.07</v>
      </c>
    </row>
    <row r="790" spans="1:23" s="16" customFormat="1" ht="35.25" customHeight="1" x14ac:dyDescent="0.5">
      <c r="A790" s="4">
        <f t="shared" si="92"/>
        <v>427</v>
      </c>
      <c r="B790" s="1" t="s">
        <v>791</v>
      </c>
      <c r="C790" s="2">
        <v>36560</v>
      </c>
      <c r="D790" s="1">
        <f t="shared" si="90"/>
        <v>2217522.5100000002</v>
      </c>
      <c r="E790" s="1">
        <f t="shared" si="91"/>
        <v>2063763.08</v>
      </c>
      <c r="F790" s="1">
        <v>0</v>
      </c>
      <c r="G790" s="1">
        <v>1779760.8</v>
      </c>
      <c r="H790" s="1">
        <v>0</v>
      </c>
      <c r="I790" s="1">
        <v>67015.199999999997</v>
      </c>
      <c r="J790" s="1">
        <v>0</v>
      </c>
      <c r="K790" s="1">
        <v>27708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189279.08</v>
      </c>
      <c r="U790" s="1">
        <v>0</v>
      </c>
      <c r="V790" s="1">
        <v>0</v>
      </c>
      <c r="W790" s="1">
        <v>153759.43</v>
      </c>
    </row>
    <row r="791" spans="1:23" s="16" customFormat="1" ht="35.25" customHeight="1" x14ac:dyDescent="0.5">
      <c r="A791" s="4">
        <f t="shared" si="92"/>
        <v>428</v>
      </c>
      <c r="B791" s="1" t="s">
        <v>792</v>
      </c>
      <c r="C791" s="2">
        <v>36561</v>
      </c>
      <c r="D791" s="1">
        <f t="shared" si="90"/>
        <v>3872247.4899999998</v>
      </c>
      <c r="E791" s="1">
        <f t="shared" si="91"/>
        <v>3790384.78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3539326.8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251057.98</v>
      </c>
      <c r="U791" s="1">
        <v>0</v>
      </c>
      <c r="V791" s="1">
        <v>0</v>
      </c>
      <c r="W791" s="1">
        <v>81862.710000000006</v>
      </c>
    </row>
    <row r="792" spans="1:23" s="16" customFormat="1" ht="35.25" customHeight="1" x14ac:dyDescent="0.5">
      <c r="A792" s="4">
        <f t="shared" si="92"/>
        <v>429</v>
      </c>
      <c r="B792" s="1" t="s">
        <v>793</v>
      </c>
      <c r="C792" s="2">
        <v>36562</v>
      </c>
      <c r="D792" s="1">
        <f t="shared" si="90"/>
        <v>3438497.4899999998</v>
      </c>
      <c r="E792" s="1">
        <f t="shared" si="91"/>
        <v>3388962.0799999996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3222232.8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166729.28</v>
      </c>
      <c r="U792" s="1">
        <v>0</v>
      </c>
      <c r="V792" s="1">
        <v>0</v>
      </c>
      <c r="W792" s="1">
        <v>49535.41</v>
      </c>
    </row>
    <row r="793" spans="1:23" s="16" customFormat="1" ht="35.25" customHeight="1" x14ac:dyDescent="0.5">
      <c r="A793" s="4">
        <f t="shared" si="92"/>
        <v>430</v>
      </c>
      <c r="B793" s="1" t="s">
        <v>794</v>
      </c>
      <c r="C793" s="2">
        <v>36563</v>
      </c>
      <c r="D793" s="1">
        <f t="shared" si="90"/>
        <v>3579657.89</v>
      </c>
      <c r="E793" s="1">
        <f t="shared" si="91"/>
        <v>3421536.24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198883.76</v>
      </c>
      <c r="P793" s="1">
        <v>3056253.6</v>
      </c>
      <c r="Q793" s="1">
        <v>0</v>
      </c>
      <c r="R793" s="1">
        <v>0</v>
      </c>
      <c r="S793" s="1">
        <v>0</v>
      </c>
      <c r="T793" s="1">
        <v>166398.88</v>
      </c>
      <c r="U793" s="1">
        <v>0</v>
      </c>
      <c r="V793" s="1">
        <v>0</v>
      </c>
      <c r="W793" s="1">
        <v>158121.65</v>
      </c>
    </row>
    <row r="794" spans="1:23" s="16" customFormat="1" ht="35.25" customHeight="1" x14ac:dyDescent="0.5">
      <c r="A794" s="4">
        <f t="shared" si="92"/>
        <v>431</v>
      </c>
      <c r="B794" s="1" t="s">
        <v>795</v>
      </c>
      <c r="C794" s="2">
        <v>36565</v>
      </c>
      <c r="D794" s="1">
        <f t="shared" si="90"/>
        <v>4855022.76</v>
      </c>
      <c r="E794" s="1">
        <f t="shared" si="91"/>
        <v>4787650.9399999995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4554160.8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233490.14</v>
      </c>
      <c r="U794" s="1">
        <v>0</v>
      </c>
      <c r="V794" s="1">
        <v>0</v>
      </c>
      <c r="W794" s="1">
        <v>67371.820000000007</v>
      </c>
    </row>
    <row r="795" spans="1:23" s="16" customFormat="1" ht="35.25" customHeight="1" x14ac:dyDescent="0.5">
      <c r="A795" s="4">
        <f t="shared" si="92"/>
        <v>432</v>
      </c>
      <c r="B795" s="1" t="s">
        <v>796</v>
      </c>
      <c r="C795" s="2">
        <v>33216</v>
      </c>
      <c r="D795" s="1">
        <f t="shared" si="90"/>
        <v>39150</v>
      </c>
      <c r="E795" s="1">
        <f t="shared" si="91"/>
        <v>39150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39150</v>
      </c>
      <c r="U795" s="1">
        <v>0</v>
      </c>
      <c r="V795" s="1">
        <v>0</v>
      </c>
      <c r="W795" s="1">
        <v>0</v>
      </c>
    </row>
    <row r="796" spans="1:23" s="16" customFormat="1" ht="35.25" customHeight="1" x14ac:dyDescent="0.5">
      <c r="A796" s="4">
        <f t="shared" si="92"/>
        <v>433</v>
      </c>
      <c r="B796" s="1" t="s">
        <v>1352</v>
      </c>
      <c r="C796" s="2">
        <v>36637</v>
      </c>
      <c r="D796" s="1">
        <f t="shared" si="90"/>
        <v>467133.68</v>
      </c>
      <c r="E796" s="1">
        <f t="shared" si="91"/>
        <v>467133.68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467133.68</v>
      </c>
      <c r="V796" s="1">
        <v>0</v>
      </c>
      <c r="W796" s="1">
        <v>0</v>
      </c>
    </row>
    <row r="797" spans="1:23" s="16" customFormat="1" ht="35.25" customHeight="1" x14ac:dyDescent="0.5">
      <c r="A797" s="4">
        <f t="shared" si="92"/>
        <v>434</v>
      </c>
      <c r="B797" s="1" t="s">
        <v>797</v>
      </c>
      <c r="C797" s="2">
        <v>36647</v>
      </c>
      <c r="D797" s="1">
        <f t="shared" si="90"/>
        <v>4057125.15</v>
      </c>
      <c r="E797" s="1">
        <f t="shared" si="91"/>
        <v>3904704.77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2913265.87</v>
      </c>
      <c r="O797" s="1">
        <v>0</v>
      </c>
      <c r="P797" s="1">
        <v>859032.11</v>
      </c>
      <c r="Q797" s="1">
        <v>0</v>
      </c>
      <c r="R797" s="1">
        <v>0</v>
      </c>
      <c r="S797" s="1">
        <v>0</v>
      </c>
      <c r="T797" s="1">
        <v>132406.79</v>
      </c>
      <c r="U797" s="1">
        <v>0</v>
      </c>
      <c r="V797" s="1">
        <v>0</v>
      </c>
      <c r="W797" s="1">
        <v>152420.38</v>
      </c>
    </row>
    <row r="798" spans="1:23" s="16" customFormat="1" ht="35.25" customHeight="1" x14ac:dyDescent="0.5">
      <c r="A798" s="4">
        <f t="shared" si="92"/>
        <v>435</v>
      </c>
      <c r="B798" s="1" t="s">
        <v>798</v>
      </c>
      <c r="C798" s="2">
        <v>36649</v>
      </c>
      <c r="D798" s="1">
        <f t="shared" si="90"/>
        <v>1846300.12</v>
      </c>
      <c r="E798" s="1">
        <f t="shared" si="91"/>
        <v>1740712.35</v>
      </c>
      <c r="F798" s="1">
        <v>0</v>
      </c>
      <c r="G798" s="1">
        <v>1392041.38</v>
      </c>
      <c r="H798" s="1">
        <v>0</v>
      </c>
      <c r="I798" s="1">
        <v>91835.33</v>
      </c>
      <c r="J798" s="1">
        <v>69721.009999999995</v>
      </c>
      <c r="K798" s="1">
        <v>25574.99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161539.64000000001</v>
      </c>
      <c r="U798" s="1">
        <v>0</v>
      </c>
      <c r="V798" s="1">
        <v>0</v>
      </c>
      <c r="W798" s="1">
        <v>105587.77</v>
      </c>
    </row>
    <row r="799" spans="1:23" s="16" customFormat="1" ht="35.25" customHeight="1" x14ac:dyDescent="0.5">
      <c r="A799" s="4">
        <f t="shared" si="92"/>
        <v>436</v>
      </c>
      <c r="B799" s="1" t="s">
        <v>799</v>
      </c>
      <c r="C799" s="2">
        <v>36667</v>
      </c>
      <c r="D799" s="1">
        <f t="shared" si="90"/>
        <v>3620643.0300000003</v>
      </c>
      <c r="E799" s="1">
        <f t="shared" si="91"/>
        <v>3557757.89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3408090.44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149667.45000000001</v>
      </c>
      <c r="U799" s="1">
        <v>0</v>
      </c>
      <c r="V799" s="1">
        <v>0</v>
      </c>
      <c r="W799" s="1">
        <v>62885.14</v>
      </c>
    </row>
    <row r="800" spans="1:23" s="16" customFormat="1" ht="35.25" customHeight="1" x14ac:dyDescent="0.5">
      <c r="A800" s="4">
        <f t="shared" si="92"/>
        <v>437</v>
      </c>
      <c r="B800" s="1" t="s">
        <v>800</v>
      </c>
      <c r="C800" s="2">
        <v>36668</v>
      </c>
      <c r="D800" s="1">
        <f t="shared" si="90"/>
        <v>3623309.06</v>
      </c>
      <c r="E800" s="1">
        <f t="shared" si="91"/>
        <v>3560411.77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3410737.31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149674.46</v>
      </c>
      <c r="U800" s="1">
        <v>0</v>
      </c>
      <c r="V800" s="1">
        <v>0</v>
      </c>
      <c r="W800" s="1">
        <v>62897.29</v>
      </c>
    </row>
    <row r="801" spans="1:23" s="16" customFormat="1" ht="35.25" customHeight="1" x14ac:dyDescent="0.5">
      <c r="A801" s="4">
        <f t="shared" si="92"/>
        <v>438</v>
      </c>
      <c r="B801" s="1" t="s">
        <v>801</v>
      </c>
      <c r="C801" s="2">
        <v>36700</v>
      </c>
      <c r="D801" s="1">
        <f t="shared" si="90"/>
        <v>2587114.6899999995</v>
      </c>
      <c r="E801" s="1">
        <f t="shared" si="91"/>
        <v>2524721.3899999997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2354822.63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169898.76</v>
      </c>
      <c r="U801" s="1">
        <v>0</v>
      </c>
      <c r="V801" s="1">
        <v>0</v>
      </c>
      <c r="W801" s="1">
        <v>62393.3</v>
      </c>
    </row>
    <row r="802" spans="1:23" s="16" customFormat="1" ht="35.25" customHeight="1" x14ac:dyDescent="0.5">
      <c r="A802" s="4">
        <f t="shared" si="92"/>
        <v>439</v>
      </c>
      <c r="B802" s="1" t="s">
        <v>802</v>
      </c>
      <c r="C802" s="2">
        <v>36607</v>
      </c>
      <c r="D802" s="1">
        <f t="shared" si="90"/>
        <v>2741735.96</v>
      </c>
      <c r="E802" s="1">
        <f t="shared" si="91"/>
        <v>2671705.65</v>
      </c>
      <c r="F802" s="1">
        <v>0</v>
      </c>
      <c r="G802" s="1">
        <v>1888125.32</v>
      </c>
      <c r="H802" s="1">
        <v>0</v>
      </c>
      <c r="I802" s="1">
        <v>156799.31</v>
      </c>
      <c r="J802" s="1">
        <v>376417.64</v>
      </c>
      <c r="K802" s="1">
        <v>109301.46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141061.92000000001</v>
      </c>
      <c r="U802" s="1">
        <v>0</v>
      </c>
      <c r="V802" s="1">
        <v>0</v>
      </c>
      <c r="W802" s="1">
        <v>70030.31</v>
      </c>
    </row>
    <row r="803" spans="1:23" s="16" customFormat="1" ht="35.25" customHeight="1" x14ac:dyDescent="0.5">
      <c r="A803" s="4">
        <f t="shared" si="92"/>
        <v>440</v>
      </c>
      <c r="B803" s="1" t="s">
        <v>803</v>
      </c>
      <c r="C803" s="2">
        <v>36612</v>
      </c>
      <c r="D803" s="1">
        <f t="shared" si="90"/>
        <v>9231267.9799999986</v>
      </c>
      <c r="E803" s="1">
        <f t="shared" si="91"/>
        <v>8924703.7899999991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5400935.5</v>
      </c>
      <c r="O803" s="1">
        <v>737603.06</v>
      </c>
      <c r="P803" s="1">
        <v>2512451.2999999998</v>
      </c>
      <c r="Q803" s="1">
        <v>0</v>
      </c>
      <c r="R803" s="1">
        <v>0</v>
      </c>
      <c r="S803" s="1">
        <v>0</v>
      </c>
      <c r="T803" s="1">
        <v>273713.93</v>
      </c>
      <c r="U803" s="1">
        <v>0</v>
      </c>
      <c r="V803" s="1">
        <v>0</v>
      </c>
      <c r="W803" s="1">
        <v>306564.19</v>
      </c>
    </row>
    <row r="804" spans="1:23" s="16" customFormat="1" ht="35.25" customHeight="1" x14ac:dyDescent="0.5">
      <c r="A804" s="4">
        <f t="shared" si="92"/>
        <v>441</v>
      </c>
      <c r="B804" s="1" t="s">
        <v>805</v>
      </c>
      <c r="C804" s="2">
        <v>36617</v>
      </c>
      <c r="D804" s="1">
        <f t="shared" si="90"/>
        <v>2269324.2100000004</v>
      </c>
      <c r="E804" s="1">
        <f t="shared" si="91"/>
        <v>2179420.8600000003</v>
      </c>
      <c r="F804" s="1">
        <v>0</v>
      </c>
      <c r="G804" s="1">
        <v>1789491.6</v>
      </c>
      <c r="H804" s="1">
        <v>0</v>
      </c>
      <c r="I804" s="1">
        <v>87284</v>
      </c>
      <c r="J804" s="1">
        <v>86537</v>
      </c>
      <c r="K804" s="1">
        <v>68128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147980.26</v>
      </c>
      <c r="U804" s="1">
        <v>0</v>
      </c>
      <c r="V804" s="1">
        <v>0</v>
      </c>
      <c r="W804" s="1">
        <v>89903.35</v>
      </c>
    </row>
    <row r="805" spans="1:23" s="16" customFormat="1" ht="35.25" customHeight="1" x14ac:dyDescent="0.5">
      <c r="A805" s="4">
        <f t="shared" si="92"/>
        <v>442</v>
      </c>
      <c r="B805" s="1" t="s">
        <v>806</v>
      </c>
      <c r="C805" s="2">
        <v>36627</v>
      </c>
      <c r="D805" s="1">
        <f t="shared" si="90"/>
        <v>2351371.86</v>
      </c>
      <c r="E805" s="1">
        <f t="shared" si="91"/>
        <v>2317021.86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2267100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49921.86</v>
      </c>
      <c r="U805" s="1">
        <v>0</v>
      </c>
      <c r="V805" s="1">
        <v>0</v>
      </c>
      <c r="W805" s="1">
        <v>34350</v>
      </c>
    </row>
    <row r="806" spans="1:23" s="16" customFormat="1" ht="35.25" customHeight="1" x14ac:dyDescent="0.5">
      <c r="A806" s="4">
        <f t="shared" si="92"/>
        <v>443</v>
      </c>
      <c r="B806" s="1" t="s">
        <v>807</v>
      </c>
      <c r="C806" s="2">
        <v>36702</v>
      </c>
      <c r="D806" s="1">
        <f t="shared" si="90"/>
        <v>741103.72</v>
      </c>
      <c r="E806" s="1">
        <f t="shared" si="91"/>
        <v>725790.41999999993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666555.6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59234.82</v>
      </c>
      <c r="U806" s="1">
        <v>0</v>
      </c>
      <c r="V806" s="1">
        <v>0</v>
      </c>
      <c r="W806" s="1">
        <v>15313.3</v>
      </c>
    </row>
    <row r="807" spans="1:23" s="16" customFormat="1" ht="35.25" customHeight="1" x14ac:dyDescent="0.5">
      <c r="A807" s="4">
        <f t="shared" si="92"/>
        <v>444</v>
      </c>
      <c r="B807" s="1" t="s">
        <v>808</v>
      </c>
      <c r="C807" s="2">
        <v>33217</v>
      </c>
      <c r="D807" s="1">
        <f t="shared" si="90"/>
        <v>4142379.2100000004</v>
      </c>
      <c r="E807" s="1">
        <f t="shared" si="91"/>
        <v>4061133.3200000003</v>
      </c>
      <c r="F807" s="1">
        <v>0</v>
      </c>
      <c r="G807" s="1">
        <v>2927620.32</v>
      </c>
      <c r="H807" s="1">
        <v>0</v>
      </c>
      <c r="I807" s="1">
        <v>201134.45</v>
      </c>
      <c r="J807" s="1">
        <v>697567.62</v>
      </c>
      <c r="K807" s="1">
        <v>87289.69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147521.24</v>
      </c>
      <c r="U807" s="1">
        <v>0</v>
      </c>
      <c r="V807" s="1">
        <v>0</v>
      </c>
      <c r="W807" s="1">
        <v>81245.89</v>
      </c>
    </row>
    <row r="808" spans="1:23" s="16" customFormat="1" ht="35.25" customHeight="1" x14ac:dyDescent="0.5">
      <c r="A808" s="4">
        <f t="shared" si="92"/>
        <v>445</v>
      </c>
      <c r="B808" s="1" t="s">
        <v>1357</v>
      </c>
      <c r="C808" s="2">
        <v>36733</v>
      </c>
      <c r="D808" s="1">
        <f t="shared" si="90"/>
        <v>102131.36</v>
      </c>
      <c r="E808" s="1">
        <f t="shared" si="91"/>
        <v>102131.36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102131.36</v>
      </c>
      <c r="V808" s="1">
        <v>0</v>
      </c>
      <c r="W808" s="1">
        <v>0</v>
      </c>
    </row>
    <row r="809" spans="1:23" s="16" customFormat="1" ht="35.25" customHeight="1" x14ac:dyDescent="0.5">
      <c r="A809" s="4">
        <f t="shared" si="92"/>
        <v>446</v>
      </c>
      <c r="B809" s="1" t="s">
        <v>1358</v>
      </c>
      <c r="C809" s="2">
        <v>36734</v>
      </c>
      <c r="D809" s="1">
        <f t="shared" si="90"/>
        <v>150183.04000000001</v>
      </c>
      <c r="E809" s="1">
        <f t="shared" si="91"/>
        <v>150183.04000000001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150183.04000000001</v>
      </c>
      <c r="V809" s="1">
        <v>0</v>
      </c>
      <c r="W809" s="1">
        <v>0</v>
      </c>
    </row>
    <row r="810" spans="1:23" s="16" customFormat="1" ht="35.25" customHeight="1" x14ac:dyDescent="0.5">
      <c r="A810" s="4">
        <f t="shared" si="92"/>
        <v>447</v>
      </c>
      <c r="B810" s="1" t="s">
        <v>809</v>
      </c>
      <c r="C810" s="2">
        <v>33218</v>
      </c>
      <c r="D810" s="1">
        <f t="shared" si="90"/>
        <v>1295832.6000000001</v>
      </c>
      <c r="E810" s="1">
        <f t="shared" si="91"/>
        <v>1257955.24</v>
      </c>
      <c r="F810" s="1">
        <v>0</v>
      </c>
      <c r="G810" s="1">
        <v>945588.28</v>
      </c>
      <c r="H810" s="1">
        <v>0</v>
      </c>
      <c r="I810" s="1">
        <v>0</v>
      </c>
      <c r="J810" s="1">
        <v>0</v>
      </c>
      <c r="K810" s="1">
        <v>224237.76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88129.2</v>
      </c>
      <c r="U810" s="1">
        <v>0</v>
      </c>
      <c r="V810" s="1">
        <v>0</v>
      </c>
      <c r="W810" s="1">
        <v>37877.360000000001</v>
      </c>
    </row>
    <row r="811" spans="1:23" s="16" customFormat="1" ht="35.25" customHeight="1" x14ac:dyDescent="0.5">
      <c r="A811" s="4">
        <f t="shared" si="92"/>
        <v>448</v>
      </c>
      <c r="B811" s="1" t="s">
        <v>1359</v>
      </c>
      <c r="C811" s="2">
        <v>36743</v>
      </c>
      <c r="D811" s="1">
        <f t="shared" si="90"/>
        <v>193554.26</v>
      </c>
      <c r="E811" s="1">
        <f t="shared" si="91"/>
        <v>193554.26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193554.26</v>
      </c>
      <c r="V811" s="1">
        <v>0</v>
      </c>
      <c r="W811" s="1">
        <v>0</v>
      </c>
    </row>
    <row r="812" spans="1:23" s="16" customFormat="1" ht="70.5" customHeight="1" x14ac:dyDescent="0.5">
      <c r="A812" s="4">
        <f t="shared" si="92"/>
        <v>449</v>
      </c>
      <c r="B812" s="1" t="s">
        <v>1696</v>
      </c>
      <c r="C812" s="2">
        <v>36744</v>
      </c>
      <c r="D812" s="1">
        <f t="shared" si="90"/>
        <v>89235.14</v>
      </c>
      <c r="E812" s="1">
        <f t="shared" si="91"/>
        <v>89235.14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89235.14</v>
      </c>
      <c r="V812" s="1">
        <v>0</v>
      </c>
      <c r="W812" s="1">
        <v>0</v>
      </c>
    </row>
    <row r="813" spans="1:23" s="16" customFormat="1" ht="70.5" customHeight="1" x14ac:dyDescent="0.5">
      <c r="A813" s="4">
        <f t="shared" si="92"/>
        <v>450</v>
      </c>
      <c r="B813" s="1" t="s">
        <v>1697</v>
      </c>
      <c r="C813" s="2">
        <v>36750</v>
      </c>
      <c r="D813" s="1">
        <f t="shared" si="90"/>
        <v>141759.29999999999</v>
      </c>
      <c r="E813" s="1">
        <f t="shared" si="91"/>
        <v>141759.29999999999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141759.29999999999</v>
      </c>
      <c r="V813" s="1">
        <v>0</v>
      </c>
      <c r="W813" s="1">
        <v>0</v>
      </c>
    </row>
    <row r="814" spans="1:23" s="16" customFormat="1" ht="35.25" customHeight="1" x14ac:dyDescent="0.5">
      <c r="A814" s="4">
        <f t="shared" si="92"/>
        <v>451</v>
      </c>
      <c r="B814" s="1" t="s">
        <v>810</v>
      </c>
      <c r="C814" s="2">
        <v>36752</v>
      </c>
      <c r="D814" s="1">
        <f t="shared" si="90"/>
        <v>1467710.85</v>
      </c>
      <c r="E814" s="1">
        <f t="shared" si="91"/>
        <v>1434437.73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1369824.59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64613.14</v>
      </c>
      <c r="U814" s="1">
        <v>0</v>
      </c>
      <c r="V814" s="1">
        <v>0</v>
      </c>
      <c r="W814" s="1">
        <v>33273.120000000003</v>
      </c>
    </row>
    <row r="815" spans="1:23" s="16" customFormat="1" ht="35.25" customHeight="1" x14ac:dyDescent="0.5">
      <c r="A815" s="4">
        <f t="shared" si="92"/>
        <v>452</v>
      </c>
      <c r="B815" s="1" t="s">
        <v>1406</v>
      </c>
      <c r="C815" s="2">
        <v>36759</v>
      </c>
      <c r="D815" s="1">
        <f t="shared" si="90"/>
        <v>2816275.51</v>
      </c>
      <c r="E815" s="1">
        <f t="shared" si="91"/>
        <v>2733144.32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2733144.32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83131.19</v>
      </c>
    </row>
    <row r="816" spans="1:23" s="16" customFormat="1" ht="35.25" customHeight="1" x14ac:dyDescent="0.5">
      <c r="A816" s="4">
        <f t="shared" si="92"/>
        <v>453</v>
      </c>
      <c r="B816" s="1" t="s">
        <v>811</v>
      </c>
      <c r="C816" s="2">
        <v>36789</v>
      </c>
      <c r="D816" s="1">
        <f t="shared" si="90"/>
        <v>2351543.58</v>
      </c>
      <c r="E816" s="1">
        <f t="shared" si="91"/>
        <v>2317193.58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2267100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50093.58</v>
      </c>
      <c r="U816" s="1">
        <v>0</v>
      </c>
      <c r="V816" s="1">
        <v>0</v>
      </c>
      <c r="W816" s="1">
        <v>34350</v>
      </c>
    </row>
    <row r="817" spans="1:23" s="16" customFormat="1" ht="35.25" customHeight="1" x14ac:dyDescent="0.5">
      <c r="A817" s="4">
        <f t="shared" si="92"/>
        <v>454</v>
      </c>
      <c r="B817" s="1" t="s">
        <v>1360</v>
      </c>
      <c r="C817" s="2">
        <v>36802</v>
      </c>
      <c r="D817" s="1">
        <f t="shared" si="90"/>
        <v>350834.06</v>
      </c>
      <c r="E817" s="1">
        <f t="shared" si="91"/>
        <v>350834.06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350834.06</v>
      </c>
      <c r="V817" s="1">
        <v>0</v>
      </c>
      <c r="W817" s="1">
        <v>0</v>
      </c>
    </row>
    <row r="818" spans="1:23" s="16" customFormat="1" ht="35.25" customHeight="1" x14ac:dyDescent="0.5">
      <c r="A818" s="4">
        <f t="shared" si="92"/>
        <v>455</v>
      </c>
      <c r="B818" s="1" t="s">
        <v>1361</v>
      </c>
      <c r="C818" s="2">
        <v>36804</v>
      </c>
      <c r="D818" s="1">
        <f t="shared" si="90"/>
        <v>68024.639999999999</v>
      </c>
      <c r="E818" s="1">
        <f t="shared" si="91"/>
        <v>68024.639999999999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68024.639999999999</v>
      </c>
      <c r="V818" s="1">
        <v>0</v>
      </c>
      <c r="W818" s="1">
        <v>0</v>
      </c>
    </row>
    <row r="819" spans="1:23" s="16" customFormat="1" ht="35.25" customHeight="1" x14ac:dyDescent="0.5">
      <c r="A819" s="4">
        <f t="shared" si="92"/>
        <v>456</v>
      </c>
      <c r="B819" s="1" t="s">
        <v>1362</v>
      </c>
      <c r="C819" s="2">
        <v>36805</v>
      </c>
      <c r="D819" s="1">
        <f t="shared" si="90"/>
        <v>297793.06</v>
      </c>
      <c r="E819" s="1">
        <f t="shared" si="91"/>
        <v>297793.06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297793.06</v>
      </c>
      <c r="V819" s="1">
        <v>0</v>
      </c>
      <c r="W819" s="1">
        <v>0</v>
      </c>
    </row>
    <row r="820" spans="1:23" s="16" customFormat="1" ht="35.25" customHeight="1" x14ac:dyDescent="0.5">
      <c r="A820" s="4">
        <f t="shared" si="92"/>
        <v>457</v>
      </c>
      <c r="B820" s="1" t="s">
        <v>812</v>
      </c>
      <c r="C820" s="2">
        <v>36845</v>
      </c>
      <c r="D820" s="1">
        <f t="shared" si="90"/>
        <v>4704031.07</v>
      </c>
      <c r="E820" s="1">
        <f t="shared" si="91"/>
        <v>4635331.07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4534200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101131.07</v>
      </c>
      <c r="U820" s="1">
        <v>0</v>
      </c>
      <c r="V820" s="1">
        <v>0</v>
      </c>
      <c r="W820" s="1">
        <v>68700</v>
      </c>
    </row>
    <row r="821" spans="1:23" s="16" customFormat="1" ht="35.25" customHeight="1" x14ac:dyDescent="0.5">
      <c r="A821" s="4">
        <f t="shared" si="92"/>
        <v>458</v>
      </c>
      <c r="B821" s="1" t="s">
        <v>187</v>
      </c>
      <c r="C821" s="2">
        <v>36859</v>
      </c>
      <c r="D821" s="1">
        <f t="shared" si="90"/>
        <v>5880330.3599999994</v>
      </c>
      <c r="E821" s="1">
        <f t="shared" si="91"/>
        <v>5758361.4799999995</v>
      </c>
      <c r="F821" s="1">
        <v>0</v>
      </c>
      <c r="G821" s="1">
        <v>0</v>
      </c>
      <c r="H821" s="1">
        <v>0</v>
      </c>
      <c r="I821" s="1">
        <v>51615.6</v>
      </c>
      <c r="J821" s="1">
        <v>0</v>
      </c>
      <c r="K821" s="1">
        <v>0</v>
      </c>
      <c r="L821" s="1">
        <v>0</v>
      </c>
      <c r="M821" s="1">
        <v>0</v>
      </c>
      <c r="N821" s="1">
        <v>4735461.54</v>
      </c>
      <c r="O821" s="1">
        <v>531858.24</v>
      </c>
      <c r="P821" s="1">
        <v>0</v>
      </c>
      <c r="Q821" s="1">
        <v>0</v>
      </c>
      <c r="R821" s="1">
        <v>0</v>
      </c>
      <c r="S821" s="1">
        <v>0</v>
      </c>
      <c r="T821" s="1">
        <v>439426.1</v>
      </c>
      <c r="U821" s="1">
        <v>0</v>
      </c>
      <c r="V821" s="1">
        <v>0</v>
      </c>
      <c r="W821" s="1">
        <v>121968.88</v>
      </c>
    </row>
    <row r="822" spans="1:23" s="16" customFormat="1" ht="35.25" customHeight="1" x14ac:dyDescent="0.5">
      <c r="A822" s="4">
        <f t="shared" si="92"/>
        <v>459</v>
      </c>
      <c r="B822" s="1" t="s">
        <v>1363</v>
      </c>
      <c r="C822" s="2">
        <v>36911</v>
      </c>
      <c r="D822" s="1">
        <f t="shared" si="90"/>
        <v>328246.5</v>
      </c>
      <c r="E822" s="1">
        <f t="shared" si="91"/>
        <v>328246.5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328246.5</v>
      </c>
      <c r="V822" s="1">
        <v>0</v>
      </c>
      <c r="W822" s="1">
        <v>0</v>
      </c>
    </row>
    <row r="823" spans="1:23" s="16" customFormat="1" ht="35.25" customHeight="1" x14ac:dyDescent="0.5">
      <c r="A823" s="4">
        <f t="shared" si="92"/>
        <v>460</v>
      </c>
      <c r="B823" s="1" t="s">
        <v>813</v>
      </c>
      <c r="C823" s="2">
        <v>36924</v>
      </c>
      <c r="D823" s="1">
        <f t="shared" si="90"/>
        <v>3638773.3</v>
      </c>
      <c r="E823" s="1">
        <f t="shared" si="91"/>
        <v>3593386.26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3482481.6</v>
      </c>
      <c r="Q823" s="1">
        <v>0</v>
      </c>
      <c r="R823" s="1">
        <v>0</v>
      </c>
      <c r="S823" s="1">
        <v>0</v>
      </c>
      <c r="T823" s="1">
        <v>69533.86</v>
      </c>
      <c r="U823" s="1">
        <v>41370.800000000003</v>
      </c>
      <c r="V823" s="1">
        <v>0</v>
      </c>
      <c r="W823" s="1">
        <v>45387.040000000001</v>
      </c>
    </row>
    <row r="824" spans="1:23" s="16" customFormat="1" ht="35.25" customHeight="1" x14ac:dyDescent="0.5">
      <c r="A824" s="4">
        <f t="shared" si="92"/>
        <v>461</v>
      </c>
      <c r="B824" s="1" t="s">
        <v>815</v>
      </c>
      <c r="C824" s="2">
        <v>36928</v>
      </c>
      <c r="D824" s="1">
        <f t="shared" si="90"/>
        <v>43413.38</v>
      </c>
      <c r="E824" s="1">
        <f t="shared" si="91"/>
        <v>43413.38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43413.38</v>
      </c>
      <c r="U824" s="1">
        <v>0</v>
      </c>
      <c r="V824" s="1">
        <v>0</v>
      </c>
      <c r="W824" s="1">
        <v>0</v>
      </c>
    </row>
    <row r="825" spans="1:23" s="16" customFormat="1" ht="35.25" customHeight="1" x14ac:dyDescent="0.5">
      <c r="A825" s="4">
        <f t="shared" si="92"/>
        <v>462</v>
      </c>
      <c r="B825" s="1" t="s">
        <v>816</v>
      </c>
      <c r="C825" s="2">
        <v>36929</v>
      </c>
      <c r="D825" s="1">
        <f t="shared" si="90"/>
        <v>1431487.66</v>
      </c>
      <c r="E825" s="1">
        <f t="shared" si="91"/>
        <v>1411310.67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1345132.73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66177.94</v>
      </c>
      <c r="U825" s="1">
        <v>0</v>
      </c>
      <c r="V825" s="1">
        <v>0</v>
      </c>
      <c r="W825" s="1">
        <v>20176.990000000002</v>
      </c>
    </row>
    <row r="826" spans="1:23" s="16" customFormat="1" ht="35.25" customHeight="1" x14ac:dyDescent="0.5">
      <c r="A826" s="4">
        <f t="shared" si="92"/>
        <v>463</v>
      </c>
      <c r="B826" s="1" t="s">
        <v>817</v>
      </c>
      <c r="C826" s="2">
        <v>36914</v>
      </c>
      <c r="D826" s="1">
        <f t="shared" si="90"/>
        <v>2241304.1</v>
      </c>
      <c r="E826" s="1">
        <f t="shared" si="91"/>
        <v>2209256.1800000002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2136528.06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72728.12</v>
      </c>
      <c r="U826" s="1">
        <v>0</v>
      </c>
      <c r="V826" s="1">
        <v>0</v>
      </c>
      <c r="W826" s="1">
        <v>32047.919999999998</v>
      </c>
    </row>
    <row r="827" spans="1:23" s="16" customFormat="1" ht="35.25" customHeight="1" x14ac:dyDescent="0.5">
      <c r="A827" s="4">
        <f t="shared" si="92"/>
        <v>464</v>
      </c>
      <c r="B827" s="1" t="s">
        <v>818</v>
      </c>
      <c r="C827" s="2">
        <v>36931</v>
      </c>
      <c r="D827" s="1">
        <f t="shared" si="90"/>
        <v>2127623.1</v>
      </c>
      <c r="E827" s="1">
        <f t="shared" si="91"/>
        <v>2127623.1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2127623.1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</row>
    <row r="828" spans="1:23" s="16" customFormat="1" ht="35.25" customHeight="1" x14ac:dyDescent="0.5">
      <c r="A828" s="4">
        <f t="shared" si="92"/>
        <v>465</v>
      </c>
      <c r="B828" s="1" t="s">
        <v>819</v>
      </c>
      <c r="C828" s="2">
        <v>36917</v>
      </c>
      <c r="D828" s="1">
        <f t="shared" si="90"/>
        <v>3442884.8</v>
      </c>
      <c r="E828" s="1">
        <f t="shared" si="91"/>
        <v>3395749.3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3193734.48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202014.82</v>
      </c>
      <c r="U828" s="1">
        <v>0</v>
      </c>
      <c r="V828" s="1">
        <v>0</v>
      </c>
      <c r="W828" s="1">
        <v>47135.5</v>
      </c>
    </row>
    <row r="829" spans="1:23" s="16" customFormat="1" ht="35.25" customHeight="1" x14ac:dyDescent="0.5">
      <c r="A829" s="4">
        <f t="shared" si="92"/>
        <v>466</v>
      </c>
      <c r="B829" s="1" t="s">
        <v>820</v>
      </c>
      <c r="C829" s="2">
        <v>36918</v>
      </c>
      <c r="D829" s="1">
        <f t="shared" si="90"/>
        <v>2436706.14</v>
      </c>
      <c r="E829" s="1">
        <f t="shared" si="91"/>
        <v>2401789.15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2327799.61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73989.539999999994</v>
      </c>
      <c r="U829" s="1">
        <v>0</v>
      </c>
      <c r="V829" s="1">
        <v>0</v>
      </c>
      <c r="W829" s="1">
        <v>34916.99</v>
      </c>
    </row>
    <row r="830" spans="1:23" s="16" customFormat="1" ht="35.25" customHeight="1" x14ac:dyDescent="0.5">
      <c r="A830" s="4">
        <f t="shared" si="92"/>
        <v>467</v>
      </c>
      <c r="B830" s="1" t="s">
        <v>821</v>
      </c>
      <c r="C830" s="2">
        <v>32876</v>
      </c>
      <c r="D830" s="1">
        <f t="shared" ref="D830:D855" si="93">E830+W830</f>
        <v>4702818.4800000004</v>
      </c>
      <c r="E830" s="1">
        <f t="shared" ref="E830:E855" si="94">SUM(F830:V830)</f>
        <v>4634118.4800000004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4534200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99918.48</v>
      </c>
      <c r="U830" s="1">
        <v>0</v>
      </c>
      <c r="V830" s="1">
        <v>0</v>
      </c>
      <c r="W830" s="1">
        <v>68700</v>
      </c>
    </row>
    <row r="831" spans="1:23" s="16" customFormat="1" ht="35.25" customHeight="1" x14ac:dyDescent="0.5">
      <c r="A831" s="4">
        <f t="shared" si="92"/>
        <v>468</v>
      </c>
      <c r="B831" s="1" t="s">
        <v>822</v>
      </c>
      <c r="C831" s="2">
        <v>32880</v>
      </c>
      <c r="D831" s="1">
        <f t="shared" si="93"/>
        <v>2352138.2000000002</v>
      </c>
      <c r="E831" s="1">
        <f t="shared" si="94"/>
        <v>2317788.2000000002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2267100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50688.2</v>
      </c>
      <c r="U831" s="1">
        <v>0</v>
      </c>
      <c r="V831" s="1">
        <v>0</v>
      </c>
      <c r="W831" s="1">
        <v>34350</v>
      </c>
    </row>
    <row r="832" spans="1:23" s="16" customFormat="1" ht="35.25" customHeight="1" x14ac:dyDescent="0.5">
      <c r="A832" s="4">
        <f t="shared" si="92"/>
        <v>469</v>
      </c>
      <c r="B832" s="1" t="s">
        <v>823</v>
      </c>
      <c r="C832" s="2">
        <v>32887</v>
      </c>
      <c r="D832" s="1">
        <f t="shared" si="93"/>
        <v>11758816.029999999</v>
      </c>
      <c r="E832" s="1">
        <f t="shared" si="94"/>
        <v>11587066.029999999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11335500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251566.03</v>
      </c>
      <c r="U832" s="1">
        <v>0</v>
      </c>
      <c r="V832" s="1">
        <v>0</v>
      </c>
      <c r="W832" s="1">
        <v>171750</v>
      </c>
    </row>
    <row r="833" spans="1:23" s="16" customFormat="1" ht="35.25" customHeight="1" x14ac:dyDescent="0.5">
      <c r="A833" s="4">
        <f t="shared" si="92"/>
        <v>470</v>
      </c>
      <c r="B833" s="1" t="s">
        <v>824</v>
      </c>
      <c r="C833" s="2">
        <v>32893</v>
      </c>
      <c r="D833" s="1">
        <f t="shared" si="93"/>
        <v>2352112.5</v>
      </c>
      <c r="E833" s="1">
        <f t="shared" si="94"/>
        <v>2317762.5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2267100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50662.5</v>
      </c>
      <c r="U833" s="1">
        <v>0</v>
      </c>
      <c r="V833" s="1">
        <v>0</v>
      </c>
      <c r="W833" s="1">
        <v>34350</v>
      </c>
    </row>
    <row r="834" spans="1:23" s="16" customFormat="1" ht="35.25" customHeight="1" x14ac:dyDescent="0.5">
      <c r="A834" s="4">
        <f t="shared" si="92"/>
        <v>471</v>
      </c>
      <c r="B834" s="1" t="s">
        <v>825</v>
      </c>
      <c r="C834" s="2">
        <v>32863</v>
      </c>
      <c r="D834" s="1">
        <f t="shared" si="93"/>
        <v>2352064.6</v>
      </c>
      <c r="E834" s="1">
        <f t="shared" si="94"/>
        <v>2317714.6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2267100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50614.6</v>
      </c>
      <c r="U834" s="1">
        <v>0</v>
      </c>
      <c r="V834" s="1">
        <v>0</v>
      </c>
      <c r="W834" s="1">
        <v>34350</v>
      </c>
    </row>
    <row r="835" spans="1:23" s="16" customFormat="1" ht="35.25" customHeight="1" x14ac:dyDescent="0.5">
      <c r="A835" s="4">
        <f t="shared" si="92"/>
        <v>472</v>
      </c>
      <c r="B835" s="1" t="s">
        <v>826</v>
      </c>
      <c r="C835" s="2">
        <v>32909</v>
      </c>
      <c r="D835" s="1">
        <f t="shared" si="93"/>
        <v>4695540.5999999996</v>
      </c>
      <c r="E835" s="1">
        <f t="shared" si="94"/>
        <v>4626840.5999999996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4534200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92640.6</v>
      </c>
      <c r="U835" s="1">
        <v>0</v>
      </c>
      <c r="V835" s="1">
        <v>0</v>
      </c>
      <c r="W835" s="1">
        <v>68700</v>
      </c>
    </row>
    <row r="836" spans="1:23" s="16" customFormat="1" ht="35.25" customHeight="1" x14ac:dyDescent="0.5">
      <c r="A836" s="4">
        <f t="shared" si="92"/>
        <v>473</v>
      </c>
      <c r="B836" s="1" t="s">
        <v>827</v>
      </c>
      <c r="C836" s="2">
        <v>32933</v>
      </c>
      <c r="D836" s="1">
        <f t="shared" si="93"/>
        <v>4703215.67</v>
      </c>
      <c r="E836" s="1">
        <f t="shared" si="94"/>
        <v>4634515.67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4534200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100315.67</v>
      </c>
      <c r="U836" s="1">
        <v>0</v>
      </c>
      <c r="V836" s="1">
        <v>0</v>
      </c>
      <c r="W836" s="1">
        <v>68700</v>
      </c>
    </row>
    <row r="837" spans="1:23" s="16" customFormat="1" ht="35.25" customHeight="1" x14ac:dyDescent="0.5">
      <c r="A837" s="4">
        <f t="shared" si="92"/>
        <v>474</v>
      </c>
      <c r="B837" s="1" t="s">
        <v>1364</v>
      </c>
      <c r="C837" s="2">
        <v>36957</v>
      </c>
      <c r="D837" s="1">
        <f t="shared" si="93"/>
        <v>79715.86</v>
      </c>
      <c r="E837" s="1">
        <f t="shared" si="94"/>
        <v>79715.86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79715.86</v>
      </c>
      <c r="V837" s="1">
        <v>0</v>
      </c>
      <c r="W837" s="1">
        <v>0</v>
      </c>
    </row>
    <row r="838" spans="1:23" s="16" customFormat="1" ht="35.25" customHeight="1" x14ac:dyDescent="0.5">
      <c r="A838" s="4">
        <f t="shared" si="92"/>
        <v>475</v>
      </c>
      <c r="B838" s="1" t="s">
        <v>828</v>
      </c>
      <c r="C838" s="2">
        <v>36973</v>
      </c>
      <c r="D838" s="1">
        <f t="shared" si="93"/>
        <v>620076.71999999986</v>
      </c>
      <c r="E838" s="1">
        <f t="shared" si="94"/>
        <v>608143.89999999991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561103.19999999995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47040.7</v>
      </c>
      <c r="U838" s="1">
        <v>0</v>
      </c>
      <c r="V838" s="1">
        <v>0</v>
      </c>
      <c r="W838" s="1">
        <v>11932.82</v>
      </c>
    </row>
    <row r="839" spans="1:23" s="16" customFormat="1" ht="35.25" customHeight="1" x14ac:dyDescent="0.5">
      <c r="A839" s="4">
        <f t="shared" si="92"/>
        <v>476</v>
      </c>
      <c r="B839" s="1" t="s">
        <v>829</v>
      </c>
      <c r="C839" s="2">
        <v>36983</v>
      </c>
      <c r="D839" s="1">
        <f t="shared" si="93"/>
        <v>4877738.54</v>
      </c>
      <c r="E839" s="1">
        <f t="shared" si="94"/>
        <v>4824324.3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4662988.7999999998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161335.5</v>
      </c>
      <c r="U839" s="1">
        <v>0</v>
      </c>
      <c r="V839" s="1">
        <v>0</v>
      </c>
      <c r="W839" s="1">
        <v>53414.239999999998</v>
      </c>
    </row>
    <row r="840" spans="1:23" s="16" customFormat="1" ht="35.25" x14ac:dyDescent="0.5">
      <c r="A840" s="4">
        <f t="shared" si="92"/>
        <v>477</v>
      </c>
      <c r="B840" s="1" t="s">
        <v>1603</v>
      </c>
      <c r="C840" s="2">
        <v>36996</v>
      </c>
      <c r="D840" s="1">
        <f t="shared" si="93"/>
        <v>100499.42</v>
      </c>
      <c r="E840" s="1">
        <f t="shared" si="94"/>
        <v>100499.42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100499.42</v>
      </c>
      <c r="V840" s="1">
        <v>0</v>
      </c>
      <c r="W840" s="1">
        <v>0</v>
      </c>
    </row>
    <row r="841" spans="1:23" s="16" customFormat="1" ht="35.25" customHeight="1" x14ac:dyDescent="0.5">
      <c r="A841" s="4">
        <f t="shared" si="92"/>
        <v>478</v>
      </c>
      <c r="B841" s="1" t="s">
        <v>830</v>
      </c>
      <c r="C841" s="2">
        <v>37019</v>
      </c>
      <c r="D841" s="1">
        <f t="shared" si="93"/>
        <v>3903580.62</v>
      </c>
      <c r="E841" s="1">
        <f t="shared" si="94"/>
        <v>3848671.77</v>
      </c>
      <c r="F841" s="1">
        <v>661016.78999999992</v>
      </c>
      <c r="G841" s="1">
        <v>0</v>
      </c>
      <c r="H841" s="1">
        <v>0</v>
      </c>
      <c r="I841" s="1">
        <v>0</v>
      </c>
      <c r="J841" s="1">
        <v>0</v>
      </c>
      <c r="K841" s="1">
        <v>51257.81</v>
      </c>
      <c r="L841" s="1">
        <v>0</v>
      </c>
      <c r="M841" s="1">
        <v>0</v>
      </c>
      <c r="N841" s="1">
        <v>0</v>
      </c>
      <c r="O841" s="1">
        <v>571263.5</v>
      </c>
      <c r="P841" s="1">
        <v>2377051.98</v>
      </c>
      <c r="Q841" s="1">
        <v>0</v>
      </c>
      <c r="R841" s="1">
        <v>0</v>
      </c>
      <c r="S841" s="1">
        <v>0</v>
      </c>
      <c r="T841" s="1">
        <v>188081.69</v>
      </c>
      <c r="U841" s="1">
        <v>0</v>
      </c>
      <c r="V841" s="1">
        <v>0</v>
      </c>
      <c r="W841" s="1">
        <v>54908.85</v>
      </c>
    </row>
    <row r="842" spans="1:23" s="16" customFormat="1" ht="35.25" customHeight="1" x14ac:dyDescent="0.5">
      <c r="A842" s="4">
        <f t="shared" ref="A842:A855" si="95">A841+1</f>
        <v>479</v>
      </c>
      <c r="B842" s="1" t="s">
        <v>188</v>
      </c>
      <c r="C842" s="2">
        <v>37021</v>
      </c>
      <c r="D842" s="1">
        <f t="shared" si="93"/>
        <v>2403490.65</v>
      </c>
      <c r="E842" s="1">
        <f t="shared" si="94"/>
        <v>2383469.1799999997</v>
      </c>
      <c r="F842" s="1">
        <v>0</v>
      </c>
      <c r="G842" s="1">
        <v>1443997.25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911907.13</v>
      </c>
      <c r="Q842" s="1">
        <v>0</v>
      </c>
      <c r="R842" s="1">
        <v>0</v>
      </c>
      <c r="S842" s="1">
        <v>0</v>
      </c>
      <c r="T842" s="1">
        <v>27564.799999999999</v>
      </c>
      <c r="U842" s="1">
        <v>0</v>
      </c>
      <c r="V842" s="1">
        <v>0</v>
      </c>
      <c r="W842" s="1">
        <v>20021.47</v>
      </c>
    </row>
    <row r="843" spans="1:23" s="16" customFormat="1" ht="35.25" customHeight="1" x14ac:dyDescent="0.5">
      <c r="A843" s="4">
        <f t="shared" si="95"/>
        <v>480</v>
      </c>
      <c r="B843" s="1" t="s">
        <v>832</v>
      </c>
      <c r="C843" s="2">
        <v>37030</v>
      </c>
      <c r="D843" s="1">
        <f t="shared" si="93"/>
        <v>974928.89999999991</v>
      </c>
      <c r="E843" s="1">
        <f t="shared" si="94"/>
        <v>952981.65999999992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888085.2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64896.46</v>
      </c>
      <c r="U843" s="1">
        <v>0</v>
      </c>
      <c r="V843" s="1">
        <v>0</v>
      </c>
      <c r="W843" s="1">
        <v>21947.24</v>
      </c>
    </row>
    <row r="844" spans="1:23" s="16" customFormat="1" ht="47.25" customHeight="1" x14ac:dyDescent="0.5">
      <c r="A844" s="4">
        <f t="shared" si="95"/>
        <v>481</v>
      </c>
      <c r="B844" s="1" t="s">
        <v>833</v>
      </c>
      <c r="C844" s="2">
        <v>37031</v>
      </c>
      <c r="D844" s="1">
        <f t="shared" si="93"/>
        <v>734921.38</v>
      </c>
      <c r="E844" s="1">
        <f t="shared" si="94"/>
        <v>724486.22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678361.2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46125.02</v>
      </c>
      <c r="U844" s="1">
        <v>0</v>
      </c>
      <c r="V844" s="1">
        <v>0</v>
      </c>
      <c r="W844" s="1">
        <v>10435.16</v>
      </c>
    </row>
    <row r="845" spans="1:23" s="16" customFormat="1" ht="35.25" customHeight="1" x14ac:dyDescent="0.5">
      <c r="A845" s="4">
        <f t="shared" si="95"/>
        <v>482</v>
      </c>
      <c r="B845" s="1" t="s">
        <v>834</v>
      </c>
      <c r="C845" s="2">
        <v>37027</v>
      </c>
      <c r="D845" s="1">
        <f t="shared" si="93"/>
        <v>1919486.85</v>
      </c>
      <c r="E845" s="1">
        <f t="shared" si="94"/>
        <v>1892738.8800000001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1783198.3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109540.58</v>
      </c>
      <c r="U845" s="1">
        <v>0</v>
      </c>
      <c r="V845" s="1">
        <v>0</v>
      </c>
      <c r="W845" s="1">
        <v>26747.97</v>
      </c>
    </row>
    <row r="846" spans="1:23" s="16" customFormat="1" ht="35.25" customHeight="1" x14ac:dyDescent="0.5">
      <c r="A846" s="4">
        <f t="shared" si="95"/>
        <v>483</v>
      </c>
      <c r="B846" s="1" t="s">
        <v>835</v>
      </c>
      <c r="C846" s="2">
        <v>37058</v>
      </c>
      <c r="D846" s="1">
        <f t="shared" si="93"/>
        <v>10167674.6</v>
      </c>
      <c r="E846" s="1">
        <f t="shared" si="94"/>
        <v>10026901.560000001</v>
      </c>
      <c r="F846" s="1">
        <v>1500114</v>
      </c>
      <c r="G846" s="1">
        <v>0</v>
      </c>
      <c r="H846" s="1">
        <v>0</v>
      </c>
      <c r="I846" s="1">
        <v>317032.65000000002</v>
      </c>
      <c r="J846" s="1">
        <v>262981.49</v>
      </c>
      <c r="K846" s="1">
        <v>0</v>
      </c>
      <c r="L846" s="1">
        <v>0</v>
      </c>
      <c r="M846" s="1">
        <v>0</v>
      </c>
      <c r="N846" s="1">
        <v>7946773.4199999999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140773.04</v>
      </c>
    </row>
    <row r="847" spans="1:23" s="16" customFormat="1" ht="35.25" customHeight="1" x14ac:dyDescent="0.5">
      <c r="A847" s="4">
        <f t="shared" si="95"/>
        <v>484</v>
      </c>
      <c r="B847" s="1" t="s">
        <v>1490</v>
      </c>
      <c r="C847" s="2">
        <v>34220</v>
      </c>
      <c r="D847" s="1">
        <f t="shared" si="93"/>
        <v>5734218.6200000001</v>
      </c>
      <c r="E847" s="1">
        <f t="shared" si="94"/>
        <v>5648695.2000000002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5437526.4000000004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211168.8</v>
      </c>
      <c r="U847" s="1">
        <v>0</v>
      </c>
      <c r="V847" s="1">
        <v>0</v>
      </c>
      <c r="W847" s="1">
        <v>85523.42</v>
      </c>
    </row>
    <row r="848" spans="1:23" s="16" customFormat="1" ht="35.25" customHeight="1" x14ac:dyDescent="0.5">
      <c r="A848" s="4">
        <f t="shared" si="95"/>
        <v>485</v>
      </c>
      <c r="B848" s="1" t="s">
        <v>836</v>
      </c>
      <c r="C848" s="2">
        <v>37087</v>
      </c>
      <c r="D848" s="1">
        <f t="shared" si="93"/>
        <v>286980.29000000004</v>
      </c>
      <c r="E848" s="1">
        <f t="shared" si="94"/>
        <v>282447.02</v>
      </c>
      <c r="F848" s="1">
        <v>262624.2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19822.82</v>
      </c>
      <c r="U848" s="1">
        <v>0</v>
      </c>
      <c r="V848" s="1">
        <v>0</v>
      </c>
      <c r="W848" s="1">
        <v>4533.2700000000004</v>
      </c>
    </row>
    <row r="849" spans="1:23" s="16" customFormat="1" ht="35.25" customHeight="1" x14ac:dyDescent="0.5">
      <c r="A849" s="4">
        <f t="shared" si="95"/>
        <v>486</v>
      </c>
      <c r="B849" s="1" t="s">
        <v>838</v>
      </c>
      <c r="C849" s="2">
        <v>37125</v>
      </c>
      <c r="D849" s="1">
        <f t="shared" si="93"/>
        <v>1302234.9099999999</v>
      </c>
      <c r="E849" s="1">
        <f t="shared" si="94"/>
        <v>1283908.44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1221764.92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62143.519999999997</v>
      </c>
      <c r="U849" s="1">
        <v>0</v>
      </c>
      <c r="V849" s="1">
        <v>0</v>
      </c>
      <c r="W849" s="1">
        <v>18326.47</v>
      </c>
    </row>
    <row r="850" spans="1:23" s="16" customFormat="1" ht="35.25" customHeight="1" x14ac:dyDescent="0.5">
      <c r="A850" s="4">
        <f t="shared" si="95"/>
        <v>487</v>
      </c>
      <c r="B850" s="1" t="s">
        <v>839</v>
      </c>
      <c r="C850" s="2">
        <v>37140</v>
      </c>
      <c r="D850" s="1">
        <f t="shared" si="93"/>
        <v>1500725.43</v>
      </c>
      <c r="E850" s="1">
        <f t="shared" si="94"/>
        <v>1471600.8199999998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1398890.4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72710.42</v>
      </c>
      <c r="U850" s="1">
        <v>0</v>
      </c>
      <c r="V850" s="1">
        <v>0</v>
      </c>
      <c r="W850" s="1">
        <v>29124.61</v>
      </c>
    </row>
    <row r="851" spans="1:23" s="16" customFormat="1" ht="35.25" customHeight="1" x14ac:dyDescent="0.5">
      <c r="A851" s="4">
        <f t="shared" si="95"/>
        <v>488</v>
      </c>
      <c r="B851" s="1" t="s">
        <v>194</v>
      </c>
      <c r="C851" s="2">
        <v>33012</v>
      </c>
      <c r="D851" s="1">
        <f t="shared" si="93"/>
        <v>4024244.64</v>
      </c>
      <c r="E851" s="1">
        <f t="shared" si="94"/>
        <v>3963934.19</v>
      </c>
      <c r="F851" s="1">
        <v>3963934.19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60310.450000000012</v>
      </c>
    </row>
    <row r="852" spans="1:23" s="16" customFormat="1" ht="35.25" customHeight="1" x14ac:dyDescent="0.5">
      <c r="A852" s="4">
        <f t="shared" si="95"/>
        <v>489</v>
      </c>
      <c r="B852" s="1" t="s">
        <v>195</v>
      </c>
      <c r="C852" s="2">
        <v>33014</v>
      </c>
      <c r="D852" s="1">
        <f t="shared" si="93"/>
        <v>762743.05</v>
      </c>
      <c r="E852" s="1">
        <f t="shared" si="94"/>
        <v>751470.99</v>
      </c>
      <c r="F852" s="1">
        <v>0</v>
      </c>
      <c r="G852" s="1">
        <v>751470.99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11272.06</v>
      </c>
    </row>
    <row r="853" spans="1:23" s="16" customFormat="1" ht="35.25" customHeight="1" x14ac:dyDescent="0.5">
      <c r="A853" s="4">
        <f t="shared" si="95"/>
        <v>490</v>
      </c>
      <c r="B853" s="1" t="s">
        <v>841</v>
      </c>
      <c r="C853" s="2">
        <v>33053</v>
      </c>
      <c r="D853" s="1">
        <f t="shared" si="93"/>
        <v>7038888.0899999999</v>
      </c>
      <c r="E853" s="1">
        <f t="shared" si="94"/>
        <v>6935838.0899999999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6801300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134538.09</v>
      </c>
      <c r="U853" s="1">
        <v>0</v>
      </c>
      <c r="V853" s="1">
        <v>0</v>
      </c>
      <c r="W853" s="1">
        <v>103050</v>
      </c>
    </row>
    <row r="854" spans="1:23" s="16" customFormat="1" ht="35.25" customHeight="1" x14ac:dyDescent="0.5">
      <c r="A854" s="4">
        <f t="shared" si="95"/>
        <v>491</v>
      </c>
      <c r="B854" s="1" t="s">
        <v>842</v>
      </c>
      <c r="C854" s="2">
        <v>37164</v>
      </c>
      <c r="D854" s="1">
        <f t="shared" si="93"/>
        <v>2274761.36</v>
      </c>
      <c r="E854" s="1">
        <f t="shared" si="94"/>
        <v>2250712.06</v>
      </c>
      <c r="F854" s="1">
        <v>0</v>
      </c>
      <c r="G854" s="1">
        <v>1447287.6</v>
      </c>
      <c r="H854" s="1">
        <v>0</v>
      </c>
      <c r="I854" s="1">
        <v>75398.399999999994</v>
      </c>
      <c r="J854" s="1">
        <v>73879.199999999997</v>
      </c>
      <c r="K854" s="1">
        <v>150109.20000000001</v>
      </c>
      <c r="L854" s="1">
        <v>0</v>
      </c>
      <c r="M854" s="1">
        <v>0</v>
      </c>
      <c r="N854" s="1">
        <v>0</v>
      </c>
      <c r="O854" s="1">
        <v>430149.6</v>
      </c>
      <c r="P854" s="1">
        <v>0</v>
      </c>
      <c r="Q854" s="1">
        <v>0</v>
      </c>
      <c r="R854" s="1">
        <v>0</v>
      </c>
      <c r="S854" s="1">
        <v>0</v>
      </c>
      <c r="T854" s="1">
        <v>73888.06</v>
      </c>
      <c r="U854" s="1">
        <v>0</v>
      </c>
      <c r="V854" s="1">
        <v>0</v>
      </c>
      <c r="W854" s="1">
        <v>24049.3</v>
      </c>
    </row>
    <row r="855" spans="1:23" s="16" customFormat="1" ht="35.25" customHeight="1" x14ac:dyDescent="0.5">
      <c r="A855" s="4">
        <f t="shared" si="95"/>
        <v>492</v>
      </c>
      <c r="B855" s="1" t="s">
        <v>843</v>
      </c>
      <c r="C855" s="2">
        <v>37166</v>
      </c>
      <c r="D855" s="1">
        <f t="shared" si="93"/>
        <v>6106748.0900000008</v>
      </c>
      <c r="E855" s="1">
        <f t="shared" si="94"/>
        <v>6026213.3500000006</v>
      </c>
      <c r="F855" s="1">
        <v>0</v>
      </c>
      <c r="G855" s="1">
        <v>1797090</v>
      </c>
      <c r="H855" s="1">
        <v>0</v>
      </c>
      <c r="I855" s="1">
        <v>147444</v>
      </c>
      <c r="J855" s="1">
        <v>107438</v>
      </c>
      <c r="K855" s="1">
        <v>145841</v>
      </c>
      <c r="L855" s="1">
        <v>0</v>
      </c>
      <c r="M855" s="1">
        <v>0</v>
      </c>
      <c r="N855" s="1">
        <v>3608954.57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219445.78</v>
      </c>
      <c r="U855" s="1">
        <v>0</v>
      </c>
      <c r="V855" s="1">
        <v>0</v>
      </c>
      <c r="W855" s="1">
        <v>80534.740000000005</v>
      </c>
    </row>
    <row r="856" spans="1:23" s="16" customFormat="1" ht="35.25" customHeight="1" x14ac:dyDescent="0.5">
      <c r="A856" s="55" t="s">
        <v>484</v>
      </c>
      <c r="B856" s="55"/>
      <c r="C856" s="11"/>
      <c r="D856" s="20">
        <f t="shared" ref="D856:W856" si="96">SUM(D540:D855)</f>
        <v>1027013128.3099996</v>
      </c>
      <c r="E856" s="20">
        <f t="shared" si="96"/>
        <v>1006617336.9099997</v>
      </c>
      <c r="F856" s="20">
        <f t="shared" si="96"/>
        <v>19653265.859999999</v>
      </c>
      <c r="G856" s="20">
        <f t="shared" si="96"/>
        <v>97193584.089999944</v>
      </c>
      <c r="H856" s="20">
        <f t="shared" si="96"/>
        <v>48868.520000000004</v>
      </c>
      <c r="I856" s="20">
        <f t="shared" si="96"/>
        <v>13271311.789999999</v>
      </c>
      <c r="J856" s="20">
        <f t="shared" si="96"/>
        <v>13143922.609999999</v>
      </c>
      <c r="K856" s="20">
        <f t="shared" si="96"/>
        <v>9481270.620000001</v>
      </c>
      <c r="L856" s="20">
        <f t="shared" si="96"/>
        <v>0</v>
      </c>
      <c r="M856" s="20">
        <f t="shared" si="96"/>
        <v>251765899.94999999</v>
      </c>
      <c r="N856" s="20">
        <f t="shared" si="96"/>
        <v>377806220.68000001</v>
      </c>
      <c r="O856" s="20">
        <f t="shared" si="96"/>
        <v>18805061.559999999</v>
      </c>
      <c r="P856" s="20">
        <f t="shared" si="96"/>
        <v>160909103.35000005</v>
      </c>
      <c r="Q856" s="20">
        <f t="shared" si="96"/>
        <v>0</v>
      </c>
      <c r="R856" s="20">
        <f t="shared" si="96"/>
        <v>0</v>
      </c>
      <c r="S856" s="20">
        <f t="shared" si="96"/>
        <v>0</v>
      </c>
      <c r="T856" s="20">
        <f t="shared" si="96"/>
        <v>37652913.18000003</v>
      </c>
      <c r="U856" s="20">
        <f t="shared" si="96"/>
        <v>6885914.6999999974</v>
      </c>
      <c r="V856" s="20">
        <f t="shared" si="96"/>
        <v>0</v>
      </c>
      <c r="W856" s="20">
        <f t="shared" si="96"/>
        <v>20395791.399999995</v>
      </c>
    </row>
    <row r="857" spans="1:23" s="16" customFormat="1" ht="35.25" customHeight="1" x14ac:dyDescent="0.5">
      <c r="A857" s="56" t="s">
        <v>295</v>
      </c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</row>
    <row r="858" spans="1:23" s="16" customFormat="1" ht="35.25" customHeight="1" x14ac:dyDescent="0.5">
      <c r="A858" s="4">
        <f>A855+1</f>
        <v>493</v>
      </c>
      <c r="B858" s="4" t="s">
        <v>198</v>
      </c>
      <c r="C858" s="4">
        <v>37314</v>
      </c>
      <c r="D858" s="1">
        <f t="shared" ref="D858:D866" si="97">E858+W858</f>
        <v>1189703.2699999998</v>
      </c>
      <c r="E858" s="1">
        <f t="shared" ref="E858:E866" si="98">SUM(F858:V858)</f>
        <v>1153940.8799999999</v>
      </c>
      <c r="F858" s="1">
        <v>525583.80000000005</v>
      </c>
      <c r="G858" s="1">
        <v>416741.78</v>
      </c>
      <c r="H858" s="1">
        <v>0</v>
      </c>
      <c r="I858" s="1">
        <v>80448.859999999986</v>
      </c>
      <c r="J858" s="1">
        <v>78234</v>
      </c>
      <c r="K858" s="1">
        <v>52932.44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35762.39</v>
      </c>
    </row>
    <row r="859" spans="1:23" s="16" customFormat="1" ht="35.25" customHeight="1" x14ac:dyDescent="0.5">
      <c r="A859" s="4">
        <f>A858+1</f>
        <v>494</v>
      </c>
      <c r="B859" s="1" t="s">
        <v>845</v>
      </c>
      <c r="C859" s="2">
        <v>37354</v>
      </c>
      <c r="D859" s="1">
        <f t="shared" si="97"/>
        <v>36100387.57</v>
      </c>
      <c r="E859" s="1">
        <f t="shared" si="98"/>
        <v>35585137.57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34897500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687637.57</v>
      </c>
      <c r="U859" s="1">
        <v>0</v>
      </c>
      <c r="V859" s="1">
        <v>0</v>
      </c>
      <c r="W859" s="1">
        <v>515250</v>
      </c>
    </row>
    <row r="860" spans="1:23" s="16" customFormat="1" ht="35.25" customHeight="1" x14ac:dyDescent="0.5">
      <c r="A860" s="4">
        <f t="shared" ref="A860:A866" si="99">A859+1</f>
        <v>495</v>
      </c>
      <c r="B860" s="1" t="s">
        <v>846</v>
      </c>
      <c r="C860" s="2">
        <v>37362</v>
      </c>
      <c r="D860" s="1">
        <f t="shared" si="97"/>
        <v>11728337.689999999</v>
      </c>
      <c r="E860" s="1">
        <f t="shared" si="98"/>
        <v>11556587.689999999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11335500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221087.69</v>
      </c>
      <c r="U860" s="1">
        <v>0</v>
      </c>
      <c r="V860" s="1">
        <v>0</v>
      </c>
      <c r="W860" s="1">
        <v>171750</v>
      </c>
    </row>
    <row r="861" spans="1:23" s="16" customFormat="1" ht="35.25" customHeight="1" x14ac:dyDescent="0.5">
      <c r="A861" s="4">
        <f t="shared" si="99"/>
        <v>496</v>
      </c>
      <c r="B861" s="1" t="s">
        <v>199</v>
      </c>
      <c r="C861" s="2">
        <v>37357</v>
      </c>
      <c r="D861" s="1">
        <f t="shared" si="97"/>
        <v>21041108.75</v>
      </c>
      <c r="E861" s="1">
        <f t="shared" si="98"/>
        <v>20703690</v>
      </c>
      <c r="F861" s="1">
        <v>3739799.96</v>
      </c>
      <c r="G861" s="1">
        <v>5162508.26</v>
      </c>
      <c r="H861" s="1">
        <v>0</v>
      </c>
      <c r="I861" s="1">
        <v>2021096.92</v>
      </c>
      <c r="J861" s="1">
        <v>1751023.24</v>
      </c>
      <c r="K861" s="1">
        <v>1665723.4</v>
      </c>
      <c r="L861" s="1">
        <v>0</v>
      </c>
      <c r="M861" s="1">
        <v>0</v>
      </c>
      <c r="N861" s="1">
        <v>6363538.2199999997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337418.75</v>
      </c>
    </row>
    <row r="862" spans="1:23" s="16" customFormat="1" ht="35.25" customHeight="1" x14ac:dyDescent="0.5">
      <c r="A862" s="4">
        <f t="shared" si="99"/>
        <v>497</v>
      </c>
      <c r="B862" s="1" t="s">
        <v>847</v>
      </c>
      <c r="C862" s="2">
        <v>37375</v>
      </c>
      <c r="D862" s="1">
        <f t="shared" si="97"/>
        <v>4694722.8600000003</v>
      </c>
      <c r="E862" s="1">
        <f t="shared" si="98"/>
        <v>4626022.8600000003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4534200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91822.86</v>
      </c>
      <c r="U862" s="1">
        <v>0</v>
      </c>
      <c r="V862" s="1">
        <v>0</v>
      </c>
      <c r="W862" s="1">
        <v>68700</v>
      </c>
    </row>
    <row r="863" spans="1:23" s="16" customFormat="1" ht="35.25" customHeight="1" x14ac:dyDescent="0.5">
      <c r="A863" s="4">
        <f t="shared" si="99"/>
        <v>498</v>
      </c>
      <c r="B863" s="1" t="s">
        <v>849</v>
      </c>
      <c r="C863" s="2">
        <v>37377</v>
      </c>
      <c r="D863" s="1">
        <f t="shared" si="97"/>
        <v>6981998.7800000003</v>
      </c>
      <c r="E863" s="1">
        <f t="shared" si="98"/>
        <v>6878948.7800000003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6741600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137348.78</v>
      </c>
      <c r="U863" s="1">
        <v>0</v>
      </c>
      <c r="V863" s="1">
        <v>0</v>
      </c>
      <c r="W863" s="1">
        <v>103050</v>
      </c>
    </row>
    <row r="864" spans="1:23" s="16" customFormat="1" ht="35.25" customHeight="1" x14ac:dyDescent="0.5">
      <c r="A864" s="4">
        <f t="shared" si="99"/>
        <v>499</v>
      </c>
      <c r="B864" s="1" t="s">
        <v>201</v>
      </c>
      <c r="C864" s="2">
        <v>37390</v>
      </c>
      <c r="D864" s="1">
        <f t="shared" si="97"/>
        <v>4601651.8600000003</v>
      </c>
      <c r="E864" s="1">
        <f t="shared" si="98"/>
        <v>4534706.96</v>
      </c>
      <c r="F864" s="1">
        <v>877884.6</v>
      </c>
      <c r="G864" s="1">
        <v>1825375.04</v>
      </c>
      <c r="H864" s="1">
        <v>0</v>
      </c>
      <c r="I864" s="1">
        <v>435416.46</v>
      </c>
      <c r="J864" s="1">
        <v>385454.08000000002</v>
      </c>
      <c r="K864" s="1">
        <v>416090.42</v>
      </c>
      <c r="L864" s="1">
        <v>0</v>
      </c>
      <c r="M864" s="1">
        <v>0</v>
      </c>
      <c r="N864" s="1">
        <v>594486.36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66944.899999999994</v>
      </c>
    </row>
    <row r="865" spans="1:23" s="16" customFormat="1" ht="35.25" customHeight="1" x14ac:dyDescent="0.5">
      <c r="A865" s="4">
        <f t="shared" si="99"/>
        <v>500</v>
      </c>
      <c r="B865" s="1" t="s">
        <v>855</v>
      </c>
      <c r="C865" s="2">
        <v>37392</v>
      </c>
      <c r="D865" s="1">
        <f t="shared" si="97"/>
        <v>2902319.34</v>
      </c>
      <c r="E865" s="1">
        <f t="shared" si="98"/>
        <v>2859427.92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2859427.92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42891.42</v>
      </c>
    </row>
    <row r="866" spans="1:23" s="16" customFormat="1" ht="35.25" customHeight="1" x14ac:dyDescent="0.5">
      <c r="A866" s="4">
        <f t="shared" si="99"/>
        <v>501</v>
      </c>
      <c r="B866" s="1" t="s">
        <v>856</v>
      </c>
      <c r="C866" s="2">
        <v>37401</v>
      </c>
      <c r="D866" s="1">
        <f t="shared" si="97"/>
        <v>4691928.5199999996</v>
      </c>
      <c r="E866" s="1">
        <f t="shared" si="98"/>
        <v>4623228.5199999996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4534200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89028.52</v>
      </c>
      <c r="U866" s="1">
        <v>0</v>
      </c>
      <c r="V866" s="1">
        <v>0</v>
      </c>
      <c r="W866" s="1">
        <v>68700</v>
      </c>
    </row>
    <row r="867" spans="1:23" s="16" customFormat="1" ht="35.25" customHeight="1" x14ac:dyDescent="0.5">
      <c r="A867" s="55" t="s">
        <v>484</v>
      </c>
      <c r="B867" s="55"/>
      <c r="C867" s="11"/>
      <c r="D867" s="27">
        <f t="shared" ref="D867:W867" si="100">SUM(D858:D866)</f>
        <v>93932158.640000001</v>
      </c>
      <c r="E867" s="27">
        <f t="shared" si="100"/>
        <v>92521691.179999992</v>
      </c>
      <c r="F867" s="27">
        <f t="shared" si="100"/>
        <v>5143268.3599999994</v>
      </c>
      <c r="G867" s="27">
        <f t="shared" si="100"/>
        <v>7404625.0800000001</v>
      </c>
      <c r="H867" s="27">
        <f t="shared" si="100"/>
        <v>0</v>
      </c>
      <c r="I867" s="27">
        <f t="shared" si="100"/>
        <v>2536962.2399999998</v>
      </c>
      <c r="J867" s="27">
        <f t="shared" si="100"/>
        <v>2214711.3199999998</v>
      </c>
      <c r="K867" s="27">
        <f t="shared" si="100"/>
        <v>2134746.2599999998</v>
      </c>
      <c r="L867" s="27">
        <f t="shared" si="100"/>
        <v>0</v>
      </c>
      <c r="M867" s="27">
        <f t="shared" si="100"/>
        <v>62043000</v>
      </c>
      <c r="N867" s="27">
        <f t="shared" si="100"/>
        <v>6958024.5800000001</v>
      </c>
      <c r="O867" s="27">
        <f t="shared" si="100"/>
        <v>0</v>
      </c>
      <c r="P867" s="27">
        <f t="shared" si="100"/>
        <v>2859427.92</v>
      </c>
      <c r="Q867" s="27">
        <f t="shared" si="100"/>
        <v>0</v>
      </c>
      <c r="R867" s="27">
        <f t="shared" si="100"/>
        <v>0</v>
      </c>
      <c r="S867" s="27">
        <f t="shared" si="100"/>
        <v>0</v>
      </c>
      <c r="T867" s="27">
        <f t="shared" si="100"/>
        <v>1226925.42</v>
      </c>
      <c r="U867" s="27">
        <f t="shared" si="100"/>
        <v>0</v>
      </c>
      <c r="V867" s="27">
        <f t="shared" si="100"/>
        <v>0</v>
      </c>
      <c r="W867" s="27">
        <f t="shared" si="100"/>
        <v>1410467.46</v>
      </c>
    </row>
    <row r="868" spans="1:23" s="16" customFormat="1" ht="35.25" customHeight="1" x14ac:dyDescent="0.5">
      <c r="A868" s="59" t="s">
        <v>296</v>
      </c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3"/>
    </row>
    <row r="869" spans="1:23" s="16" customFormat="1" ht="35.25" customHeight="1" x14ac:dyDescent="0.5">
      <c r="A869" s="4">
        <f>A866+1</f>
        <v>502</v>
      </c>
      <c r="B869" s="1" t="s">
        <v>860</v>
      </c>
      <c r="C869" s="2">
        <v>37453</v>
      </c>
      <c r="D869" s="3">
        <f>E869+W869</f>
        <v>6118113.5300000012</v>
      </c>
      <c r="E869" s="3">
        <f>SUM(F869:V869)</f>
        <v>6027250.4600000009</v>
      </c>
      <c r="F869" s="1">
        <v>648531.24</v>
      </c>
      <c r="G869" s="1">
        <v>1235915.54</v>
      </c>
      <c r="H869" s="1">
        <v>0</v>
      </c>
      <c r="I869" s="1">
        <v>181550.06</v>
      </c>
      <c r="J869" s="1">
        <v>577488.01</v>
      </c>
      <c r="K869" s="1">
        <v>106119.85</v>
      </c>
      <c r="L869" s="1">
        <v>0</v>
      </c>
      <c r="M869" s="1">
        <v>0</v>
      </c>
      <c r="N869" s="1">
        <v>2455229.6800000002</v>
      </c>
      <c r="O869" s="1">
        <v>249556.48000000001</v>
      </c>
      <c r="P869" s="1">
        <v>572859.6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90863.07</v>
      </c>
    </row>
    <row r="870" spans="1:23" s="16" customFormat="1" ht="35.25" customHeight="1" x14ac:dyDescent="0.5">
      <c r="A870" s="4">
        <f>A869+1</f>
        <v>503</v>
      </c>
      <c r="B870" s="1" t="s">
        <v>863</v>
      </c>
      <c r="C870" s="2">
        <v>37515</v>
      </c>
      <c r="D870" s="3">
        <f>E870+W870</f>
        <v>5505264.0599999996</v>
      </c>
      <c r="E870" s="3">
        <f>SUM(F870:V870)</f>
        <v>5423502.71</v>
      </c>
      <c r="F870" s="1">
        <v>266289.81</v>
      </c>
      <c r="G870" s="1">
        <v>1325579.2</v>
      </c>
      <c r="H870" s="1">
        <v>0</v>
      </c>
      <c r="I870" s="1">
        <v>123145.7</v>
      </c>
      <c r="J870" s="1">
        <v>578145.93999999994</v>
      </c>
      <c r="K870" s="1">
        <v>55582.720000000001</v>
      </c>
      <c r="L870" s="1">
        <v>0</v>
      </c>
      <c r="M870" s="1">
        <v>0</v>
      </c>
      <c r="N870" s="1">
        <v>2139801.88</v>
      </c>
      <c r="O870" s="1">
        <v>298110.71999999997</v>
      </c>
      <c r="P870" s="1">
        <v>636846.74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81761.350000000006</v>
      </c>
    </row>
    <row r="871" spans="1:23" s="16" customFormat="1" ht="35.25" customHeight="1" x14ac:dyDescent="0.5">
      <c r="A871" s="4">
        <f>A870+1</f>
        <v>504</v>
      </c>
      <c r="B871" s="1" t="s">
        <v>864</v>
      </c>
      <c r="C871" s="2">
        <v>37516</v>
      </c>
      <c r="D871" s="3">
        <f>E871+W871</f>
        <v>6134677.7400000002</v>
      </c>
      <c r="E871" s="3">
        <f>SUM(F871:V871)</f>
        <v>6043568.6600000001</v>
      </c>
      <c r="F871" s="1">
        <v>266289.81</v>
      </c>
      <c r="G871" s="1">
        <v>1563277.61</v>
      </c>
      <c r="H871" s="1">
        <v>0</v>
      </c>
      <c r="I871" s="1">
        <v>123550.81</v>
      </c>
      <c r="J871" s="1">
        <v>568884.73</v>
      </c>
      <c r="K871" s="1">
        <v>71792.14</v>
      </c>
      <c r="L871" s="1">
        <v>0</v>
      </c>
      <c r="M871" s="1">
        <v>0</v>
      </c>
      <c r="N871" s="1">
        <v>2150668.44</v>
      </c>
      <c r="O871" s="1">
        <v>518406.11</v>
      </c>
      <c r="P871" s="1">
        <v>780699.01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91109.08</v>
      </c>
    </row>
    <row r="872" spans="1:23" s="16" customFormat="1" ht="35.25" customHeight="1" x14ac:dyDescent="0.5">
      <c r="A872" s="55" t="s">
        <v>484</v>
      </c>
      <c r="B872" s="55"/>
      <c r="C872" s="11"/>
      <c r="D872" s="27">
        <f t="shared" ref="D872:W872" si="101">SUM(D869:D871)</f>
        <v>17758055.329999998</v>
      </c>
      <c r="E872" s="27">
        <f t="shared" si="101"/>
        <v>17494321.830000002</v>
      </c>
      <c r="F872" s="27">
        <f t="shared" si="101"/>
        <v>1181110.8600000001</v>
      </c>
      <c r="G872" s="27">
        <f t="shared" si="101"/>
        <v>4124772.3500000006</v>
      </c>
      <c r="H872" s="27">
        <f t="shared" si="101"/>
        <v>0</v>
      </c>
      <c r="I872" s="27">
        <f t="shared" si="101"/>
        <v>428246.57</v>
      </c>
      <c r="J872" s="27">
        <f t="shared" si="101"/>
        <v>1724518.68</v>
      </c>
      <c r="K872" s="27">
        <f t="shared" si="101"/>
        <v>233494.71000000002</v>
      </c>
      <c r="L872" s="27">
        <f t="shared" si="101"/>
        <v>0</v>
      </c>
      <c r="M872" s="27">
        <f t="shared" si="101"/>
        <v>0</v>
      </c>
      <c r="N872" s="27">
        <f t="shared" si="101"/>
        <v>6745700</v>
      </c>
      <c r="O872" s="27">
        <f t="shared" si="101"/>
        <v>1066073.31</v>
      </c>
      <c r="P872" s="27">
        <f t="shared" si="101"/>
        <v>1990405.3499999999</v>
      </c>
      <c r="Q872" s="27">
        <f t="shared" si="101"/>
        <v>0</v>
      </c>
      <c r="R872" s="27">
        <f t="shared" si="101"/>
        <v>0</v>
      </c>
      <c r="S872" s="27">
        <f t="shared" si="101"/>
        <v>0</v>
      </c>
      <c r="T872" s="27">
        <f t="shared" si="101"/>
        <v>0</v>
      </c>
      <c r="U872" s="27">
        <f t="shared" si="101"/>
        <v>0</v>
      </c>
      <c r="V872" s="27">
        <f t="shared" si="101"/>
        <v>0</v>
      </c>
      <c r="W872" s="27">
        <f t="shared" si="101"/>
        <v>263733.5</v>
      </c>
    </row>
    <row r="873" spans="1:23" s="16" customFormat="1" ht="35.25" customHeight="1" x14ac:dyDescent="0.5">
      <c r="A873" s="56" t="s">
        <v>297</v>
      </c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</row>
    <row r="874" spans="1:23" s="16" customFormat="1" ht="35.25" customHeight="1" x14ac:dyDescent="0.5">
      <c r="A874" s="4">
        <f>A871+1</f>
        <v>505</v>
      </c>
      <c r="B874" s="1" t="s">
        <v>865</v>
      </c>
      <c r="C874" s="2">
        <v>37598</v>
      </c>
      <c r="D874" s="1">
        <f t="shared" ref="D874:D893" si="102">E874+W874</f>
        <v>873353.11</v>
      </c>
      <c r="E874" s="1">
        <f t="shared" ref="E874:E893" si="103">SUM(F874:V874)</f>
        <v>860446.41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860446.41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12906.7</v>
      </c>
    </row>
    <row r="875" spans="1:23" s="16" customFormat="1" ht="35.25" customHeight="1" x14ac:dyDescent="0.5">
      <c r="A875" s="4">
        <f t="shared" ref="A875:A893" si="104">A874+1</f>
        <v>506</v>
      </c>
      <c r="B875" s="1" t="s">
        <v>866</v>
      </c>
      <c r="C875" s="2">
        <v>37603</v>
      </c>
      <c r="D875" s="1">
        <f t="shared" si="102"/>
        <v>2699909.89</v>
      </c>
      <c r="E875" s="1">
        <f t="shared" si="103"/>
        <v>2660009.7400000002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2660009.7400000002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39900.15</v>
      </c>
    </row>
    <row r="876" spans="1:23" s="16" customFormat="1" ht="35.25" customHeight="1" x14ac:dyDescent="0.5">
      <c r="A876" s="4">
        <f t="shared" si="104"/>
        <v>507</v>
      </c>
      <c r="B876" s="1" t="s">
        <v>867</v>
      </c>
      <c r="C876" s="2">
        <v>37608</v>
      </c>
      <c r="D876" s="1">
        <f t="shared" si="102"/>
        <v>915681.62</v>
      </c>
      <c r="E876" s="1">
        <f t="shared" si="103"/>
        <v>902149.38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902149.38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13532.24</v>
      </c>
    </row>
    <row r="877" spans="1:23" s="16" customFormat="1" ht="35.25" customHeight="1" x14ac:dyDescent="0.5">
      <c r="A877" s="4">
        <f t="shared" si="104"/>
        <v>508</v>
      </c>
      <c r="B877" s="1" t="s">
        <v>868</v>
      </c>
      <c r="C877" s="2">
        <v>37610</v>
      </c>
      <c r="D877" s="1">
        <f t="shared" si="102"/>
        <v>876244.32000000007</v>
      </c>
      <c r="E877" s="1">
        <f t="shared" si="103"/>
        <v>863294.9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863294.9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12949.42</v>
      </c>
    </row>
    <row r="878" spans="1:23" s="16" customFormat="1" ht="35.25" customHeight="1" x14ac:dyDescent="0.5">
      <c r="A878" s="4">
        <f t="shared" si="104"/>
        <v>509</v>
      </c>
      <c r="B878" s="1" t="s">
        <v>869</v>
      </c>
      <c r="C878" s="2">
        <v>37611</v>
      </c>
      <c r="D878" s="1">
        <f t="shared" si="102"/>
        <v>915681.62</v>
      </c>
      <c r="E878" s="1">
        <f t="shared" si="103"/>
        <v>902149.38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902149.38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13532.24</v>
      </c>
    </row>
    <row r="879" spans="1:23" s="16" customFormat="1" ht="35.25" customHeight="1" x14ac:dyDescent="0.5">
      <c r="A879" s="4">
        <f t="shared" si="104"/>
        <v>510</v>
      </c>
      <c r="B879" s="1" t="s">
        <v>871</v>
      </c>
      <c r="C879" s="2">
        <v>37630</v>
      </c>
      <c r="D879" s="1">
        <f t="shared" si="102"/>
        <v>1066901.33</v>
      </c>
      <c r="E879" s="1">
        <f t="shared" si="103"/>
        <v>1051134.32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1051134.32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15767.01</v>
      </c>
    </row>
    <row r="880" spans="1:23" s="16" customFormat="1" ht="35.25" customHeight="1" x14ac:dyDescent="0.5">
      <c r="A880" s="4">
        <f t="shared" si="104"/>
        <v>511</v>
      </c>
      <c r="B880" s="1" t="s">
        <v>872</v>
      </c>
      <c r="C880" s="2">
        <v>37631</v>
      </c>
      <c r="D880" s="1">
        <f t="shared" si="102"/>
        <v>3696465.96</v>
      </c>
      <c r="E880" s="1">
        <f t="shared" si="103"/>
        <v>3641838.38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3641838.38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54627.58</v>
      </c>
    </row>
    <row r="881" spans="1:23" s="16" customFormat="1" ht="35.25" customHeight="1" x14ac:dyDescent="0.5">
      <c r="A881" s="4">
        <f t="shared" si="104"/>
        <v>512</v>
      </c>
      <c r="B881" s="1" t="s">
        <v>873</v>
      </c>
      <c r="C881" s="2">
        <v>37632</v>
      </c>
      <c r="D881" s="1">
        <f t="shared" si="102"/>
        <v>2473092.79</v>
      </c>
      <c r="E881" s="1">
        <f t="shared" si="103"/>
        <v>2436544.62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2436544.62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36548.17</v>
      </c>
    </row>
    <row r="882" spans="1:23" s="16" customFormat="1" ht="35.25" customHeight="1" x14ac:dyDescent="0.5">
      <c r="A882" s="4">
        <f t="shared" si="104"/>
        <v>513</v>
      </c>
      <c r="B882" s="1" t="s">
        <v>874</v>
      </c>
      <c r="C882" s="2">
        <v>37619</v>
      </c>
      <c r="D882" s="1">
        <f t="shared" si="102"/>
        <v>918298.88</v>
      </c>
      <c r="E882" s="1">
        <f t="shared" si="103"/>
        <v>904727.96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904727.96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13570.92</v>
      </c>
    </row>
    <row r="883" spans="1:23" s="16" customFormat="1" ht="35.25" customHeight="1" x14ac:dyDescent="0.5">
      <c r="A883" s="4">
        <f t="shared" si="104"/>
        <v>514</v>
      </c>
      <c r="B883" s="1" t="s">
        <v>1779</v>
      </c>
      <c r="C883" s="2">
        <v>37620</v>
      </c>
      <c r="D883" s="1">
        <f t="shared" si="102"/>
        <v>930887.89999999991</v>
      </c>
      <c r="E883" s="1">
        <f t="shared" si="103"/>
        <v>917130.94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917130.94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13756.96</v>
      </c>
    </row>
    <row r="884" spans="1:23" s="16" customFormat="1" ht="35.25" customHeight="1" x14ac:dyDescent="0.5">
      <c r="A884" s="4">
        <f t="shared" si="104"/>
        <v>515</v>
      </c>
      <c r="B884" s="1" t="s">
        <v>875</v>
      </c>
      <c r="C884" s="2">
        <v>37622</v>
      </c>
      <c r="D884" s="1">
        <f t="shared" si="102"/>
        <v>875828.16</v>
      </c>
      <c r="E884" s="1">
        <f t="shared" si="103"/>
        <v>862884.89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862884.89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12943.27</v>
      </c>
    </row>
    <row r="885" spans="1:23" s="16" customFormat="1" ht="35.25" customHeight="1" x14ac:dyDescent="0.5">
      <c r="A885" s="4">
        <f t="shared" si="104"/>
        <v>516</v>
      </c>
      <c r="B885" s="1" t="s">
        <v>876</v>
      </c>
      <c r="C885" s="2">
        <v>37624</v>
      </c>
      <c r="D885" s="1">
        <f t="shared" si="102"/>
        <v>837030.97000000009</v>
      </c>
      <c r="E885" s="1">
        <f t="shared" si="103"/>
        <v>824661.05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824661.05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12369.92</v>
      </c>
    </row>
    <row r="886" spans="1:23" s="16" customFormat="1" ht="35.25" customHeight="1" x14ac:dyDescent="0.5">
      <c r="A886" s="4">
        <f t="shared" si="104"/>
        <v>517</v>
      </c>
      <c r="B886" s="1" t="s">
        <v>1780</v>
      </c>
      <c r="C886" s="2">
        <v>37646</v>
      </c>
      <c r="D886" s="1">
        <f t="shared" si="102"/>
        <v>939030.4</v>
      </c>
      <c r="E886" s="1">
        <f t="shared" si="103"/>
        <v>925153.1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925153.1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13877.3</v>
      </c>
    </row>
    <row r="887" spans="1:23" s="16" customFormat="1" ht="35.25" customHeight="1" x14ac:dyDescent="0.5">
      <c r="A887" s="4">
        <f t="shared" si="104"/>
        <v>518</v>
      </c>
      <c r="B887" s="1" t="s">
        <v>880</v>
      </c>
      <c r="C887" s="2">
        <v>37647</v>
      </c>
      <c r="D887" s="1">
        <f t="shared" si="102"/>
        <v>1210100.6499999999</v>
      </c>
      <c r="E887" s="1">
        <f t="shared" si="103"/>
        <v>1192217.3899999999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1192217.3899999999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17883.259999999998</v>
      </c>
    </row>
    <row r="888" spans="1:23" s="16" customFormat="1" ht="35.25" customHeight="1" x14ac:dyDescent="0.5">
      <c r="A888" s="4">
        <f t="shared" si="104"/>
        <v>519</v>
      </c>
      <c r="B888" s="1" t="s">
        <v>206</v>
      </c>
      <c r="C888" s="2">
        <v>37658</v>
      </c>
      <c r="D888" s="1">
        <f t="shared" si="102"/>
        <v>186895.38</v>
      </c>
      <c r="E888" s="1">
        <f t="shared" si="103"/>
        <v>186895.38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118604.31</v>
      </c>
      <c r="U888" s="1">
        <v>0</v>
      </c>
      <c r="V888" s="1">
        <v>68291.070000000007</v>
      </c>
      <c r="W888" s="1">
        <v>0</v>
      </c>
    </row>
    <row r="889" spans="1:23" s="16" customFormat="1" ht="35.25" customHeight="1" x14ac:dyDescent="0.5">
      <c r="A889" s="4">
        <f t="shared" si="104"/>
        <v>520</v>
      </c>
      <c r="B889" s="1" t="s">
        <v>881</v>
      </c>
      <c r="C889" s="2">
        <v>37661</v>
      </c>
      <c r="D889" s="1">
        <f t="shared" si="102"/>
        <v>3374655.1</v>
      </c>
      <c r="E889" s="1">
        <f t="shared" si="103"/>
        <v>3324783.35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3324783.35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49871.75</v>
      </c>
    </row>
    <row r="890" spans="1:23" s="16" customFormat="1" ht="35.25" customHeight="1" x14ac:dyDescent="0.5">
      <c r="A890" s="4">
        <f t="shared" si="104"/>
        <v>521</v>
      </c>
      <c r="B890" s="1" t="s">
        <v>888</v>
      </c>
      <c r="C890" s="2">
        <v>37576</v>
      </c>
      <c r="D890" s="1">
        <f t="shared" si="102"/>
        <v>4097589.1999999997</v>
      </c>
      <c r="E890" s="1">
        <f t="shared" si="103"/>
        <v>4037033.69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4037033.69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60555.51</v>
      </c>
    </row>
    <row r="891" spans="1:23" s="16" customFormat="1" ht="35.25" customHeight="1" x14ac:dyDescent="0.5">
      <c r="A891" s="4">
        <f t="shared" si="104"/>
        <v>522</v>
      </c>
      <c r="B891" s="1" t="s">
        <v>889</v>
      </c>
      <c r="C891" s="2">
        <v>37577</v>
      </c>
      <c r="D891" s="1">
        <f t="shared" si="102"/>
        <v>4280425.42</v>
      </c>
      <c r="E891" s="1">
        <f t="shared" si="103"/>
        <v>4217167.9000000004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4217167.9000000004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63257.52</v>
      </c>
    </row>
    <row r="892" spans="1:23" s="16" customFormat="1" ht="35.25" customHeight="1" x14ac:dyDescent="0.5">
      <c r="A892" s="4">
        <f t="shared" si="104"/>
        <v>523</v>
      </c>
      <c r="B892" s="1" t="s">
        <v>891</v>
      </c>
      <c r="C892" s="2">
        <v>37529</v>
      </c>
      <c r="D892" s="1">
        <f t="shared" si="102"/>
        <v>4091917.38</v>
      </c>
      <c r="E892" s="1">
        <f t="shared" si="103"/>
        <v>4039446.02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4039446.02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52471.360000000001</v>
      </c>
    </row>
    <row r="893" spans="1:23" s="16" customFormat="1" ht="35.25" customHeight="1" x14ac:dyDescent="0.5">
      <c r="A893" s="4">
        <f t="shared" si="104"/>
        <v>524</v>
      </c>
      <c r="B893" s="1" t="s">
        <v>892</v>
      </c>
      <c r="C893" s="2">
        <v>37785</v>
      </c>
      <c r="D893" s="1">
        <f t="shared" si="102"/>
        <v>3550561.96</v>
      </c>
      <c r="E893" s="1">
        <f t="shared" si="103"/>
        <v>3498090.6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3498090.6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52471.360000000001</v>
      </c>
    </row>
    <row r="894" spans="1:23" s="16" customFormat="1" ht="35.25" customHeight="1" x14ac:dyDescent="0.5">
      <c r="A894" s="55" t="s">
        <v>484</v>
      </c>
      <c r="B894" s="55"/>
      <c r="C894" s="11"/>
      <c r="D894" s="20">
        <f t="shared" ref="D894:W894" si="105">SUM(D874:D893)</f>
        <v>38810552.039999999</v>
      </c>
      <c r="E894" s="20">
        <f t="shared" si="105"/>
        <v>38247759.400000013</v>
      </c>
      <c r="F894" s="20">
        <f t="shared" si="105"/>
        <v>0</v>
      </c>
      <c r="G894" s="20">
        <f t="shared" si="105"/>
        <v>0</v>
      </c>
      <c r="H894" s="20">
        <f t="shared" si="105"/>
        <v>0</v>
      </c>
      <c r="I894" s="20">
        <f t="shared" si="105"/>
        <v>0</v>
      </c>
      <c r="J894" s="20">
        <f t="shared" si="105"/>
        <v>0</v>
      </c>
      <c r="K894" s="20">
        <f t="shared" si="105"/>
        <v>0</v>
      </c>
      <c r="L894" s="20">
        <f t="shared" si="105"/>
        <v>0</v>
      </c>
      <c r="M894" s="20">
        <f t="shared" si="105"/>
        <v>0</v>
      </c>
      <c r="N894" s="20">
        <f t="shared" si="105"/>
        <v>38060864.020000011</v>
      </c>
      <c r="O894" s="20">
        <f t="shared" si="105"/>
        <v>0</v>
      </c>
      <c r="P894" s="20">
        <f t="shared" si="105"/>
        <v>0</v>
      </c>
      <c r="Q894" s="20">
        <f t="shared" si="105"/>
        <v>0</v>
      </c>
      <c r="R894" s="20">
        <f t="shared" si="105"/>
        <v>0</v>
      </c>
      <c r="S894" s="20">
        <f t="shared" si="105"/>
        <v>0</v>
      </c>
      <c r="T894" s="20">
        <f t="shared" si="105"/>
        <v>118604.31</v>
      </c>
      <c r="U894" s="20">
        <f t="shared" si="105"/>
        <v>0</v>
      </c>
      <c r="V894" s="20">
        <f t="shared" si="105"/>
        <v>68291.070000000007</v>
      </c>
      <c r="W894" s="20">
        <f t="shared" si="105"/>
        <v>562792.64</v>
      </c>
    </row>
    <row r="895" spans="1:23" s="16" customFormat="1" ht="35.25" customHeight="1" x14ac:dyDescent="0.5">
      <c r="A895" s="56" t="s">
        <v>302</v>
      </c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</row>
    <row r="896" spans="1:23" s="16" customFormat="1" ht="35.25" x14ac:dyDescent="0.5">
      <c r="A896" s="4">
        <f>A893+1</f>
        <v>525</v>
      </c>
      <c r="B896" s="48" t="s">
        <v>893</v>
      </c>
      <c r="C896" s="2">
        <v>37985</v>
      </c>
      <c r="D896" s="1">
        <f t="shared" ref="D896:D942" si="106">E896+W896</f>
        <v>1277256.3899999999</v>
      </c>
      <c r="E896" s="1">
        <f t="shared" ref="E896:E942" si="107">SUM(F896:V896)</f>
        <v>1259464.46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1259464.46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17791.93</v>
      </c>
    </row>
    <row r="897" spans="1:23" s="16" customFormat="1" ht="35.25" customHeight="1" x14ac:dyDescent="0.5">
      <c r="A897" s="4">
        <f t="shared" ref="A897:A942" si="108">A896+1</f>
        <v>526</v>
      </c>
      <c r="B897" s="1" t="s">
        <v>896</v>
      </c>
      <c r="C897" s="2">
        <v>38029</v>
      </c>
      <c r="D897" s="1">
        <f t="shared" si="106"/>
        <v>3111082.1499999994</v>
      </c>
      <c r="E897" s="1">
        <f t="shared" si="107"/>
        <v>3067403.6399999997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2911900.88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155502.76</v>
      </c>
      <c r="U897" s="1">
        <v>0</v>
      </c>
      <c r="V897" s="1">
        <v>0</v>
      </c>
      <c r="W897" s="1">
        <v>43678.51</v>
      </c>
    </row>
    <row r="898" spans="1:23" s="16" customFormat="1" ht="35.25" customHeight="1" x14ac:dyDescent="0.5">
      <c r="A898" s="4">
        <f t="shared" si="108"/>
        <v>527</v>
      </c>
      <c r="B898" s="1" t="s">
        <v>897</v>
      </c>
      <c r="C898" s="2">
        <v>38063</v>
      </c>
      <c r="D898" s="1">
        <f t="shared" si="106"/>
        <v>3343502.61</v>
      </c>
      <c r="E898" s="1">
        <f t="shared" si="107"/>
        <v>3299385.15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2941164.29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358220.86</v>
      </c>
      <c r="U898" s="1">
        <v>0</v>
      </c>
      <c r="V898" s="1">
        <v>0</v>
      </c>
      <c r="W898" s="1">
        <v>44117.46</v>
      </c>
    </row>
    <row r="899" spans="1:23" s="16" customFormat="1" ht="35.25" customHeight="1" x14ac:dyDescent="0.5">
      <c r="A899" s="4">
        <f t="shared" si="108"/>
        <v>528</v>
      </c>
      <c r="B899" s="1" t="s">
        <v>898</v>
      </c>
      <c r="C899" s="2">
        <v>38064</v>
      </c>
      <c r="D899" s="1">
        <f t="shared" si="106"/>
        <v>4301287.55</v>
      </c>
      <c r="E899" s="1">
        <f t="shared" si="107"/>
        <v>4242909.08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3160368.84</v>
      </c>
      <c r="O899" s="1">
        <v>731529.18</v>
      </c>
      <c r="P899" s="1">
        <v>0</v>
      </c>
      <c r="Q899" s="1">
        <v>0</v>
      </c>
      <c r="R899" s="1">
        <v>0</v>
      </c>
      <c r="S899" s="1">
        <v>0</v>
      </c>
      <c r="T899" s="1">
        <v>351011.06</v>
      </c>
      <c r="U899" s="1">
        <v>0</v>
      </c>
      <c r="V899" s="1">
        <v>0</v>
      </c>
      <c r="W899" s="1">
        <v>58378.47</v>
      </c>
    </row>
    <row r="900" spans="1:23" s="16" customFormat="1" ht="35.25" customHeight="1" x14ac:dyDescent="0.5">
      <c r="A900" s="4">
        <f t="shared" si="108"/>
        <v>529</v>
      </c>
      <c r="B900" s="1" t="s">
        <v>899</v>
      </c>
      <c r="C900" s="2">
        <v>37789</v>
      </c>
      <c r="D900" s="1">
        <f t="shared" si="106"/>
        <v>1402225.39</v>
      </c>
      <c r="E900" s="1">
        <f t="shared" si="107"/>
        <v>1383839.21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1383839.21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18386.18</v>
      </c>
    </row>
    <row r="901" spans="1:23" s="16" customFormat="1" ht="35.25" x14ac:dyDescent="0.5">
      <c r="A901" s="4">
        <f t="shared" si="108"/>
        <v>530</v>
      </c>
      <c r="B901" s="1" t="s">
        <v>208</v>
      </c>
      <c r="C901" s="2">
        <v>37816</v>
      </c>
      <c r="D901" s="1">
        <f t="shared" si="106"/>
        <v>684834.96</v>
      </c>
      <c r="E901" s="1">
        <f t="shared" si="107"/>
        <v>674714.25</v>
      </c>
      <c r="F901" s="1">
        <v>0</v>
      </c>
      <c r="G901" s="1">
        <v>0</v>
      </c>
      <c r="H901" s="1">
        <v>674714.25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10120.709999999999</v>
      </c>
    </row>
    <row r="902" spans="1:23" s="16" customFormat="1" ht="35.25" x14ac:dyDescent="0.5">
      <c r="A902" s="4">
        <f t="shared" si="108"/>
        <v>531</v>
      </c>
      <c r="B902" s="1" t="s">
        <v>900</v>
      </c>
      <c r="C902" s="2">
        <v>37819</v>
      </c>
      <c r="D902" s="1">
        <f t="shared" si="106"/>
        <v>3123448.3099999996</v>
      </c>
      <c r="E902" s="1">
        <f t="shared" si="107"/>
        <v>3079925.8899999997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2901494.55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178431.34</v>
      </c>
      <c r="U902" s="1">
        <v>0</v>
      </c>
      <c r="V902" s="1">
        <v>0</v>
      </c>
      <c r="W902" s="1">
        <v>43522.42</v>
      </c>
    </row>
    <row r="903" spans="1:23" s="16" customFormat="1" ht="35.25" x14ac:dyDescent="0.5">
      <c r="A903" s="4">
        <f t="shared" si="108"/>
        <v>532</v>
      </c>
      <c r="B903" s="1" t="s">
        <v>901</v>
      </c>
      <c r="C903" s="2">
        <v>37823</v>
      </c>
      <c r="D903" s="1">
        <f t="shared" si="106"/>
        <v>655146.26</v>
      </c>
      <c r="E903" s="1">
        <f t="shared" si="107"/>
        <v>646739.06000000006</v>
      </c>
      <c r="F903" s="1">
        <v>560479.88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86259.18</v>
      </c>
      <c r="U903" s="1">
        <v>0</v>
      </c>
      <c r="V903" s="1">
        <v>0</v>
      </c>
      <c r="W903" s="1">
        <v>8407.2000000000007</v>
      </c>
    </row>
    <row r="904" spans="1:23" s="16" customFormat="1" ht="35.25" x14ac:dyDescent="0.5">
      <c r="A904" s="4">
        <f t="shared" si="108"/>
        <v>533</v>
      </c>
      <c r="B904" s="1" t="s">
        <v>902</v>
      </c>
      <c r="C904" s="2">
        <v>37795</v>
      </c>
      <c r="D904" s="1">
        <f t="shared" si="106"/>
        <v>1258930.4800000002</v>
      </c>
      <c r="E904" s="1">
        <f t="shared" si="107"/>
        <v>1240414.6200000001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1240414.6200000001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18515.86</v>
      </c>
    </row>
    <row r="905" spans="1:23" s="16" customFormat="1" ht="35.25" x14ac:dyDescent="0.5">
      <c r="A905" s="4">
        <f t="shared" si="108"/>
        <v>534</v>
      </c>
      <c r="B905" s="1" t="s">
        <v>903</v>
      </c>
      <c r="C905" s="2">
        <v>37826</v>
      </c>
      <c r="D905" s="1">
        <f t="shared" si="106"/>
        <v>3193189.98</v>
      </c>
      <c r="E905" s="1">
        <f t="shared" si="107"/>
        <v>3145999.98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3145999.98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47190</v>
      </c>
    </row>
    <row r="906" spans="1:23" s="16" customFormat="1" ht="35.25" x14ac:dyDescent="0.5">
      <c r="A906" s="4">
        <f t="shared" si="108"/>
        <v>535</v>
      </c>
      <c r="B906" s="1" t="s">
        <v>904</v>
      </c>
      <c r="C906" s="2">
        <v>37827</v>
      </c>
      <c r="D906" s="1">
        <f t="shared" si="106"/>
        <v>3304557.83</v>
      </c>
      <c r="E906" s="1">
        <f t="shared" si="107"/>
        <v>3255722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3255722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48835.83</v>
      </c>
    </row>
    <row r="907" spans="1:23" s="16" customFormat="1" ht="35.25" x14ac:dyDescent="0.5">
      <c r="A907" s="4">
        <f t="shared" si="108"/>
        <v>536</v>
      </c>
      <c r="B907" s="1" t="s">
        <v>209</v>
      </c>
      <c r="C907" s="2">
        <v>37835</v>
      </c>
      <c r="D907" s="1">
        <f t="shared" si="106"/>
        <v>250734.95</v>
      </c>
      <c r="E907" s="1">
        <f t="shared" si="107"/>
        <v>247029.51</v>
      </c>
      <c r="F907" s="1">
        <v>0</v>
      </c>
      <c r="G907" s="1">
        <v>0</v>
      </c>
      <c r="H907" s="1">
        <v>247029.51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3705.44</v>
      </c>
    </row>
    <row r="908" spans="1:23" s="16" customFormat="1" ht="35.25" customHeight="1" x14ac:dyDescent="0.5">
      <c r="A908" s="4">
        <f t="shared" si="108"/>
        <v>537</v>
      </c>
      <c r="B908" s="1" t="s">
        <v>906</v>
      </c>
      <c r="C908" s="2">
        <v>38070</v>
      </c>
      <c r="D908" s="1">
        <f t="shared" si="106"/>
        <v>2358825.65</v>
      </c>
      <c r="E908" s="1">
        <f t="shared" si="107"/>
        <v>2321170.92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2321170.92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37654.730000000003</v>
      </c>
    </row>
    <row r="909" spans="1:23" s="16" customFormat="1" ht="35.25" customHeight="1" x14ac:dyDescent="0.5">
      <c r="A909" s="4">
        <f t="shared" si="108"/>
        <v>538</v>
      </c>
      <c r="B909" s="1" t="s">
        <v>907</v>
      </c>
      <c r="C909" s="2">
        <v>38071</v>
      </c>
      <c r="D909" s="1">
        <f t="shared" si="106"/>
        <v>1243156.52</v>
      </c>
      <c r="E909" s="1">
        <f t="shared" si="107"/>
        <v>1223940.6599999999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1223940.6599999999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19215.86</v>
      </c>
    </row>
    <row r="910" spans="1:23" s="16" customFormat="1" ht="35.25" customHeight="1" x14ac:dyDescent="0.5">
      <c r="A910" s="4">
        <f t="shared" si="108"/>
        <v>539</v>
      </c>
      <c r="B910" s="1" t="s">
        <v>908</v>
      </c>
      <c r="C910" s="2">
        <v>38146</v>
      </c>
      <c r="D910" s="1">
        <f t="shared" si="106"/>
        <v>2692262.3000000003</v>
      </c>
      <c r="E910" s="1">
        <f t="shared" si="107"/>
        <v>2654746.1800000002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2654746.1800000002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37516.120000000003</v>
      </c>
    </row>
    <row r="911" spans="1:23" s="16" customFormat="1" ht="35.25" customHeight="1" x14ac:dyDescent="0.5">
      <c r="A911" s="4">
        <f t="shared" si="108"/>
        <v>540</v>
      </c>
      <c r="B911" s="1" t="s">
        <v>909</v>
      </c>
      <c r="C911" s="2">
        <v>38157</v>
      </c>
      <c r="D911" s="1">
        <f t="shared" si="106"/>
        <v>2077695.57</v>
      </c>
      <c r="E911" s="1">
        <f t="shared" si="107"/>
        <v>2043010.07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2043010.07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34685.5</v>
      </c>
    </row>
    <row r="912" spans="1:23" s="16" customFormat="1" ht="35.25" customHeight="1" x14ac:dyDescent="0.5">
      <c r="A912" s="4">
        <f t="shared" si="108"/>
        <v>541</v>
      </c>
      <c r="B912" s="1" t="s">
        <v>910</v>
      </c>
      <c r="C912" s="2">
        <v>37894</v>
      </c>
      <c r="D912" s="1">
        <f t="shared" si="106"/>
        <v>11206634.449999999</v>
      </c>
      <c r="E912" s="1">
        <f t="shared" si="107"/>
        <v>11034884.449999999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10820250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214634.45</v>
      </c>
      <c r="U912" s="1">
        <v>0</v>
      </c>
      <c r="V912" s="1">
        <v>0</v>
      </c>
      <c r="W912" s="1">
        <v>171750</v>
      </c>
    </row>
    <row r="913" spans="1:23" s="16" customFormat="1" ht="35.25" customHeight="1" x14ac:dyDescent="0.5">
      <c r="A913" s="4">
        <f t="shared" si="108"/>
        <v>542</v>
      </c>
      <c r="B913" s="1" t="s">
        <v>911</v>
      </c>
      <c r="C913" s="2">
        <v>38194</v>
      </c>
      <c r="D913" s="1">
        <f t="shared" si="106"/>
        <v>1514361.57</v>
      </c>
      <c r="E913" s="1">
        <f t="shared" si="107"/>
        <v>1494622.73</v>
      </c>
      <c r="F913" s="1">
        <v>0</v>
      </c>
      <c r="G913" s="1">
        <v>949011.79</v>
      </c>
      <c r="H913" s="1">
        <v>0</v>
      </c>
      <c r="I913" s="1">
        <v>73620.5</v>
      </c>
      <c r="J913" s="1">
        <v>0</v>
      </c>
      <c r="K913" s="1">
        <v>293290.06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178700.38</v>
      </c>
      <c r="U913" s="1">
        <v>0</v>
      </c>
      <c r="V913" s="1">
        <v>0</v>
      </c>
      <c r="W913" s="1">
        <v>19738.84</v>
      </c>
    </row>
    <row r="914" spans="1:23" s="16" customFormat="1" ht="35.25" customHeight="1" x14ac:dyDescent="0.5">
      <c r="A914" s="4">
        <f t="shared" si="108"/>
        <v>543</v>
      </c>
      <c r="B914" s="1" t="s">
        <v>210</v>
      </c>
      <c r="C914" s="2">
        <v>38219</v>
      </c>
      <c r="D914" s="1">
        <f t="shared" si="106"/>
        <v>2338346.44</v>
      </c>
      <c r="E914" s="1">
        <f t="shared" si="107"/>
        <v>2303789.59</v>
      </c>
      <c r="F914" s="1">
        <v>803875.8</v>
      </c>
      <c r="G914" s="1">
        <v>1499913.79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34556.85</v>
      </c>
    </row>
    <row r="915" spans="1:23" s="16" customFormat="1" ht="35.25" customHeight="1" x14ac:dyDescent="0.5">
      <c r="A915" s="4">
        <f t="shared" si="108"/>
        <v>544</v>
      </c>
      <c r="B915" s="1" t="s">
        <v>211</v>
      </c>
      <c r="C915" s="2">
        <v>38220</v>
      </c>
      <c r="D915" s="1">
        <f t="shared" si="106"/>
        <v>362389.44</v>
      </c>
      <c r="E915" s="1">
        <f t="shared" si="107"/>
        <v>357033.93</v>
      </c>
      <c r="F915" s="1">
        <v>0</v>
      </c>
      <c r="G915" s="1">
        <v>0</v>
      </c>
      <c r="H915" s="1">
        <v>357033.93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5355.51</v>
      </c>
    </row>
    <row r="916" spans="1:23" s="16" customFormat="1" ht="35.25" customHeight="1" x14ac:dyDescent="0.5">
      <c r="A916" s="4">
        <f t="shared" si="108"/>
        <v>545</v>
      </c>
      <c r="B916" s="5" t="s">
        <v>289</v>
      </c>
      <c r="C916" s="2">
        <v>38224</v>
      </c>
      <c r="D916" s="1">
        <f t="shared" si="106"/>
        <v>2877383.11</v>
      </c>
      <c r="E916" s="1">
        <f t="shared" si="107"/>
        <v>2836067.77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2519368.84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316698.93</v>
      </c>
      <c r="U916" s="1">
        <v>0</v>
      </c>
      <c r="V916" s="1">
        <v>0</v>
      </c>
      <c r="W916" s="1">
        <v>41315.339999999997</v>
      </c>
    </row>
    <row r="917" spans="1:23" s="16" customFormat="1" ht="35.25" customHeight="1" x14ac:dyDescent="0.5">
      <c r="A917" s="4">
        <f t="shared" si="108"/>
        <v>546</v>
      </c>
      <c r="B917" s="1" t="s">
        <v>912</v>
      </c>
      <c r="C917" s="2">
        <v>38228</v>
      </c>
      <c r="D917" s="1">
        <f t="shared" si="106"/>
        <v>3442285.3400000003</v>
      </c>
      <c r="E917" s="1">
        <f t="shared" si="107"/>
        <v>3388856.16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3388856.16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53429.18</v>
      </c>
    </row>
    <row r="918" spans="1:23" s="16" customFormat="1" ht="35.25" customHeight="1" x14ac:dyDescent="0.5">
      <c r="A918" s="4">
        <f t="shared" si="108"/>
        <v>547</v>
      </c>
      <c r="B918" s="1" t="s">
        <v>915</v>
      </c>
      <c r="C918" s="2">
        <v>38233</v>
      </c>
      <c r="D918" s="1">
        <f t="shared" si="106"/>
        <v>1639053.3599999999</v>
      </c>
      <c r="E918" s="1">
        <f t="shared" si="107"/>
        <v>1614830.9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1614830.9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24222.46</v>
      </c>
    </row>
    <row r="919" spans="1:23" s="16" customFormat="1" ht="35.25" customHeight="1" x14ac:dyDescent="0.5">
      <c r="A919" s="4">
        <f t="shared" si="108"/>
        <v>548</v>
      </c>
      <c r="B919" s="1" t="s">
        <v>213</v>
      </c>
      <c r="C919" s="2">
        <v>37940</v>
      </c>
      <c r="D919" s="1">
        <f t="shared" si="106"/>
        <v>591813.32000000007</v>
      </c>
      <c r="E919" s="1">
        <f t="shared" si="107"/>
        <v>583067.31000000006</v>
      </c>
      <c r="F919" s="1">
        <v>583067.31000000006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8746.01</v>
      </c>
    </row>
    <row r="920" spans="1:23" s="16" customFormat="1" ht="35.25" customHeight="1" x14ac:dyDescent="0.5">
      <c r="A920" s="4">
        <f t="shared" si="108"/>
        <v>549</v>
      </c>
      <c r="B920" s="1" t="s">
        <v>1772</v>
      </c>
      <c r="C920" s="2">
        <v>37945</v>
      </c>
      <c r="D920" s="1">
        <f t="shared" si="106"/>
        <v>3130819.7600000002</v>
      </c>
      <c r="E920" s="1">
        <f t="shared" si="107"/>
        <v>3084551.49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3084551.49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46268.27</v>
      </c>
    </row>
    <row r="921" spans="1:23" s="16" customFormat="1" ht="35.25" customHeight="1" x14ac:dyDescent="0.5">
      <c r="A921" s="4">
        <f t="shared" si="108"/>
        <v>550</v>
      </c>
      <c r="B921" s="1" t="s">
        <v>1773</v>
      </c>
      <c r="C921" s="2">
        <v>37947</v>
      </c>
      <c r="D921" s="1">
        <f t="shared" si="106"/>
        <v>3213866.6199999996</v>
      </c>
      <c r="E921" s="1">
        <f t="shared" si="107"/>
        <v>3166371.05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3166371.05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47495.57</v>
      </c>
    </row>
    <row r="922" spans="1:23" s="16" customFormat="1" ht="35.25" customHeight="1" x14ac:dyDescent="0.5">
      <c r="A922" s="4">
        <f t="shared" si="108"/>
        <v>551</v>
      </c>
      <c r="B922" s="1" t="s">
        <v>1774</v>
      </c>
      <c r="C922" s="2">
        <v>37957</v>
      </c>
      <c r="D922" s="1">
        <f t="shared" si="106"/>
        <v>3569519.4099999997</v>
      </c>
      <c r="E922" s="1">
        <f t="shared" si="107"/>
        <v>3517729.86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3517729.86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51789.55</v>
      </c>
    </row>
    <row r="923" spans="1:23" s="16" customFormat="1" ht="35.25" customHeight="1" x14ac:dyDescent="0.5">
      <c r="A923" s="4">
        <f t="shared" si="108"/>
        <v>552</v>
      </c>
      <c r="B923" s="1" t="s">
        <v>1775</v>
      </c>
      <c r="C923" s="2">
        <v>37961</v>
      </c>
      <c r="D923" s="1">
        <f t="shared" si="106"/>
        <v>3340177.88</v>
      </c>
      <c r="E923" s="1">
        <f t="shared" si="107"/>
        <v>3287804.5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3287804.5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52373.38</v>
      </c>
    </row>
    <row r="924" spans="1:23" s="16" customFormat="1" ht="35.25" customHeight="1" x14ac:dyDescent="0.5">
      <c r="A924" s="4">
        <f t="shared" si="108"/>
        <v>553</v>
      </c>
      <c r="B924" s="1" t="s">
        <v>214</v>
      </c>
      <c r="C924" s="2">
        <v>38324</v>
      </c>
      <c r="D924" s="1">
        <f t="shared" si="106"/>
        <v>1604333.01</v>
      </c>
      <c r="E924" s="1">
        <f t="shared" si="107"/>
        <v>1580623.66</v>
      </c>
      <c r="F924" s="1">
        <v>1580623.66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23709.35</v>
      </c>
    </row>
    <row r="925" spans="1:23" s="16" customFormat="1" ht="35.25" customHeight="1" x14ac:dyDescent="0.5">
      <c r="A925" s="4">
        <f t="shared" si="108"/>
        <v>554</v>
      </c>
      <c r="B925" s="1" t="s">
        <v>215</v>
      </c>
      <c r="C925" s="2">
        <v>38326</v>
      </c>
      <c r="D925" s="1">
        <f t="shared" si="106"/>
        <v>1547484.71</v>
      </c>
      <c r="E925" s="1">
        <f t="shared" si="107"/>
        <v>1524615.48</v>
      </c>
      <c r="F925" s="1">
        <v>1524615.48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22869.23</v>
      </c>
    </row>
    <row r="926" spans="1:23" s="16" customFormat="1" ht="35.25" customHeight="1" x14ac:dyDescent="0.5">
      <c r="A926" s="4">
        <f t="shared" si="108"/>
        <v>555</v>
      </c>
      <c r="B926" s="1" t="s">
        <v>216</v>
      </c>
      <c r="C926" s="2">
        <v>38328</v>
      </c>
      <c r="D926" s="1">
        <f t="shared" si="106"/>
        <v>1018444.76</v>
      </c>
      <c r="E926" s="1">
        <f t="shared" si="107"/>
        <v>1003393.85</v>
      </c>
      <c r="F926" s="1">
        <v>1003393.85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15050.91</v>
      </c>
    </row>
    <row r="927" spans="1:23" s="16" customFormat="1" ht="35.25" customHeight="1" x14ac:dyDescent="0.5">
      <c r="A927" s="4">
        <f t="shared" si="108"/>
        <v>556</v>
      </c>
      <c r="B927" s="1" t="s">
        <v>921</v>
      </c>
      <c r="C927" s="2">
        <v>38336</v>
      </c>
      <c r="D927" s="1">
        <f t="shared" si="106"/>
        <v>3144654.09</v>
      </c>
      <c r="E927" s="1">
        <f t="shared" si="107"/>
        <v>3096568.98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3096568.98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48085.11</v>
      </c>
    </row>
    <row r="928" spans="1:23" s="16" customFormat="1" ht="35.25" customHeight="1" x14ac:dyDescent="0.5">
      <c r="A928" s="4">
        <f t="shared" si="108"/>
        <v>557</v>
      </c>
      <c r="B928" s="1" t="s">
        <v>922</v>
      </c>
      <c r="C928" s="2">
        <v>38338</v>
      </c>
      <c r="D928" s="1">
        <f t="shared" si="106"/>
        <v>4510450.54</v>
      </c>
      <c r="E928" s="1">
        <f t="shared" si="107"/>
        <v>4454003.33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3362941.73</v>
      </c>
      <c r="O928" s="1">
        <v>400205.46</v>
      </c>
      <c r="P928" s="1">
        <v>0</v>
      </c>
      <c r="Q928" s="1">
        <v>0</v>
      </c>
      <c r="R928" s="1">
        <v>0</v>
      </c>
      <c r="S928" s="1">
        <v>0</v>
      </c>
      <c r="T928" s="1">
        <v>353799.4</v>
      </c>
      <c r="U928" s="1">
        <v>337056.74</v>
      </c>
      <c r="V928" s="1">
        <v>0</v>
      </c>
      <c r="W928" s="1">
        <v>56447.21</v>
      </c>
    </row>
    <row r="929" spans="1:23" s="16" customFormat="1" ht="35.25" customHeight="1" x14ac:dyDescent="0.5">
      <c r="A929" s="4">
        <f t="shared" si="108"/>
        <v>558</v>
      </c>
      <c r="B929" s="1" t="s">
        <v>923</v>
      </c>
      <c r="C929" s="2">
        <v>38363</v>
      </c>
      <c r="D929" s="1">
        <f t="shared" si="106"/>
        <v>898403.66</v>
      </c>
      <c r="E929" s="1">
        <f t="shared" si="107"/>
        <v>858386.88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801082.54</v>
      </c>
      <c r="Q929" s="1">
        <v>0</v>
      </c>
      <c r="R929" s="1">
        <v>0</v>
      </c>
      <c r="S929" s="1">
        <v>0</v>
      </c>
      <c r="T929" s="1">
        <v>57304.34</v>
      </c>
      <c r="U929" s="1">
        <v>0</v>
      </c>
      <c r="V929" s="1">
        <v>0</v>
      </c>
      <c r="W929" s="1">
        <v>40016.78</v>
      </c>
    </row>
    <row r="930" spans="1:23" s="16" customFormat="1" ht="35.25" customHeight="1" x14ac:dyDescent="0.5">
      <c r="A930" s="4">
        <f t="shared" si="108"/>
        <v>559</v>
      </c>
      <c r="B930" s="1" t="s">
        <v>924</v>
      </c>
      <c r="C930" s="2">
        <v>38367</v>
      </c>
      <c r="D930" s="1">
        <f t="shared" si="106"/>
        <v>3456064.6199999996</v>
      </c>
      <c r="E930" s="1">
        <f t="shared" si="107"/>
        <v>3401682.8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3401682.8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54381.82</v>
      </c>
    </row>
    <row r="931" spans="1:23" s="16" customFormat="1" ht="35.25" customHeight="1" x14ac:dyDescent="0.5">
      <c r="A931" s="4">
        <f t="shared" si="108"/>
        <v>560</v>
      </c>
      <c r="B931" s="1" t="s">
        <v>925</v>
      </c>
      <c r="C931" s="2">
        <v>38384</v>
      </c>
      <c r="D931" s="1">
        <f t="shared" si="106"/>
        <v>1698820.14</v>
      </c>
      <c r="E931" s="1">
        <f t="shared" si="107"/>
        <v>1675497.99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1554809.95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120688.04</v>
      </c>
      <c r="U931" s="1">
        <v>0</v>
      </c>
      <c r="V931" s="1">
        <v>0</v>
      </c>
      <c r="W931" s="1">
        <v>23322.15</v>
      </c>
    </row>
    <row r="932" spans="1:23" s="16" customFormat="1" ht="35.25" customHeight="1" x14ac:dyDescent="0.5">
      <c r="A932" s="4">
        <f t="shared" si="108"/>
        <v>561</v>
      </c>
      <c r="B932" s="1" t="s">
        <v>926</v>
      </c>
      <c r="C932" s="2">
        <v>38390</v>
      </c>
      <c r="D932" s="1">
        <f t="shared" si="106"/>
        <v>1744361.4999999998</v>
      </c>
      <c r="E932" s="1">
        <f t="shared" si="107"/>
        <v>1720369.5899999999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1599460.89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120908.7</v>
      </c>
      <c r="U932" s="1">
        <v>0</v>
      </c>
      <c r="V932" s="1">
        <v>0</v>
      </c>
      <c r="W932" s="1">
        <v>23991.91</v>
      </c>
    </row>
    <row r="933" spans="1:23" s="16" customFormat="1" ht="35.25" customHeight="1" x14ac:dyDescent="0.5">
      <c r="A933" s="4">
        <f t="shared" si="108"/>
        <v>562</v>
      </c>
      <c r="B933" s="1" t="s">
        <v>927</v>
      </c>
      <c r="C933" s="2">
        <v>38392</v>
      </c>
      <c r="D933" s="1">
        <f t="shared" si="106"/>
        <v>840938.04</v>
      </c>
      <c r="E933" s="1">
        <f t="shared" si="107"/>
        <v>829942.06</v>
      </c>
      <c r="F933" s="1">
        <v>0</v>
      </c>
      <c r="G933" s="1">
        <v>570215.41</v>
      </c>
      <c r="H933" s="1">
        <v>0</v>
      </c>
      <c r="I933" s="1">
        <v>20756.18</v>
      </c>
      <c r="J933" s="1">
        <v>19613.72</v>
      </c>
      <c r="K933" s="1">
        <v>122479.93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96876.82</v>
      </c>
      <c r="U933" s="1">
        <v>0</v>
      </c>
      <c r="V933" s="1">
        <v>0</v>
      </c>
      <c r="W933" s="1">
        <v>10995.98</v>
      </c>
    </row>
    <row r="934" spans="1:23" s="16" customFormat="1" ht="35.25" customHeight="1" x14ac:dyDescent="0.5">
      <c r="A934" s="4">
        <f t="shared" si="108"/>
        <v>563</v>
      </c>
      <c r="B934" s="1" t="s">
        <v>928</v>
      </c>
      <c r="C934" s="2">
        <v>38393</v>
      </c>
      <c r="D934" s="1">
        <f t="shared" si="106"/>
        <v>1492155.13</v>
      </c>
      <c r="E934" s="1">
        <f t="shared" si="107"/>
        <v>1471737.24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1361192.48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110544.76</v>
      </c>
      <c r="U934" s="1">
        <v>0</v>
      </c>
      <c r="V934" s="1">
        <v>0</v>
      </c>
      <c r="W934" s="1">
        <v>20417.89</v>
      </c>
    </row>
    <row r="935" spans="1:23" s="16" customFormat="1" ht="35.25" customHeight="1" x14ac:dyDescent="0.5">
      <c r="A935" s="4">
        <f t="shared" si="108"/>
        <v>564</v>
      </c>
      <c r="B935" s="1" t="s">
        <v>930</v>
      </c>
      <c r="C935" s="2">
        <v>37973</v>
      </c>
      <c r="D935" s="1">
        <f t="shared" si="106"/>
        <v>1804717.84</v>
      </c>
      <c r="E935" s="1">
        <f t="shared" si="107"/>
        <v>1780261.87</v>
      </c>
      <c r="F935" s="1">
        <v>0</v>
      </c>
      <c r="G935" s="1">
        <v>841019.89</v>
      </c>
      <c r="H935" s="1">
        <v>0</v>
      </c>
      <c r="I935" s="1">
        <v>0</v>
      </c>
      <c r="J935" s="1">
        <v>0</v>
      </c>
      <c r="K935" s="1">
        <v>154883.46</v>
      </c>
      <c r="L935" s="1">
        <v>0</v>
      </c>
      <c r="M935" s="1">
        <v>0</v>
      </c>
      <c r="N935" s="1">
        <v>0</v>
      </c>
      <c r="O935" s="1">
        <v>634494.98</v>
      </c>
      <c r="P935" s="1">
        <v>0</v>
      </c>
      <c r="Q935" s="1">
        <v>0</v>
      </c>
      <c r="R935" s="1">
        <v>0</v>
      </c>
      <c r="S935" s="1">
        <v>0</v>
      </c>
      <c r="T935" s="1">
        <v>149863.54</v>
      </c>
      <c r="U935" s="1">
        <v>0</v>
      </c>
      <c r="V935" s="1">
        <v>0</v>
      </c>
      <c r="W935" s="1">
        <v>24455.97</v>
      </c>
    </row>
    <row r="936" spans="1:23" s="16" customFormat="1" ht="35.25" x14ac:dyDescent="0.5">
      <c r="A936" s="4">
        <f t="shared" si="108"/>
        <v>565</v>
      </c>
      <c r="B936" s="1" t="s">
        <v>931</v>
      </c>
      <c r="C936" s="2">
        <v>37977</v>
      </c>
      <c r="D936" s="1">
        <f t="shared" si="106"/>
        <v>2140825.25</v>
      </c>
      <c r="E936" s="1">
        <f t="shared" si="107"/>
        <v>2109187.44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2109187.44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31637.81</v>
      </c>
    </row>
    <row r="937" spans="1:23" s="16" customFormat="1" ht="35.25" customHeight="1" x14ac:dyDescent="0.5">
      <c r="A937" s="4">
        <f t="shared" si="108"/>
        <v>566</v>
      </c>
      <c r="B937" s="1" t="s">
        <v>932</v>
      </c>
      <c r="C937" s="2">
        <v>37974</v>
      </c>
      <c r="D937" s="1">
        <f t="shared" si="106"/>
        <v>2031722.42</v>
      </c>
      <c r="E937" s="1">
        <f t="shared" si="107"/>
        <v>2004191.27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1835409.97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168781.3</v>
      </c>
      <c r="U937" s="1">
        <v>0</v>
      </c>
      <c r="V937" s="1">
        <v>0</v>
      </c>
      <c r="W937" s="1">
        <v>27531.15</v>
      </c>
    </row>
    <row r="938" spans="1:23" s="16" customFormat="1" ht="35.25" customHeight="1" x14ac:dyDescent="0.5">
      <c r="A938" s="4">
        <f t="shared" si="108"/>
        <v>567</v>
      </c>
      <c r="B938" s="1" t="s">
        <v>933</v>
      </c>
      <c r="C938" s="2">
        <v>37975</v>
      </c>
      <c r="D938" s="1">
        <f t="shared" si="106"/>
        <v>2954548.9999999995</v>
      </c>
      <c r="E938" s="1">
        <f t="shared" si="107"/>
        <v>2913806.1999999997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2716186.88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197619.32</v>
      </c>
      <c r="U938" s="1">
        <v>0</v>
      </c>
      <c r="V938" s="1">
        <v>0</v>
      </c>
      <c r="W938" s="1">
        <v>40742.800000000003</v>
      </c>
    </row>
    <row r="939" spans="1:23" s="16" customFormat="1" ht="35.25" customHeight="1" x14ac:dyDescent="0.5">
      <c r="A939" s="4">
        <f t="shared" si="108"/>
        <v>568</v>
      </c>
      <c r="B939" s="1" t="s">
        <v>936</v>
      </c>
      <c r="C939" s="2">
        <v>38435</v>
      </c>
      <c r="D939" s="1">
        <f t="shared" si="106"/>
        <v>689645.77999999991</v>
      </c>
      <c r="E939" s="1">
        <f t="shared" si="107"/>
        <v>680737.66999999993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593874.32999999996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86863.34</v>
      </c>
      <c r="U939" s="1">
        <v>0</v>
      </c>
      <c r="V939" s="1">
        <v>0</v>
      </c>
      <c r="W939" s="1">
        <v>8908.11</v>
      </c>
    </row>
    <row r="940" spans="1:23" s="16" customFormat="1" ht="35.25" customHeight="1" x14ac:dyDescent="0.5">
      <c r="A940" s="4">
        <f t="shared" si="108"/>
        <v>569</v>
      </c>
      <c r="B940" s="1" t="s">
        <v>937</v>
      </c>
      <c r="C940" s="2">
        <v>38437</v>
      </c>
      <c r="D940" s="1">
        <f t="shared" si="106"/>
        <v>1589030.02</v>
      </c>
      <c r="E940" s="1">
        <f t="shared" si="107"/>
        <v>1566880.19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1476655.03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90225.16</v>
      </c>
      <c r="U940" s="1">
        <v>0</v>
      </c>
      <c r="V940" s="1">
        <v>0</v>
      </c>
      <c r="W940" s="1">
        <v>22149.83</v>
      </c>
    </row>
    <row r="941" spans="1:23" s="16" customFormat="1" ht="35.25" customHeight="1" x14ac:dyDescent="0.5">
      <c r="A941" s="4">
        <f t="shared" si="108"/>
        <v>570</v>
      </c>
      <c r="B941" s="1" t="s">
        <v>938</v>
      </c>
      <c r="C941" s="2">
        <v>38422</v>
      </c>
      <c r="D941" s="1">
        <f t="shared" si="106"/>
        <v>2800207.27</v>
      </c>
      <c r="E941" s="1">
        <f t="shared" si="107"/>
        <v>2762192.54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195264.02</v>
      </c>
      <c r="P941" s="1">
        <v>2339051.64</v>
      </c>
      <c r="Q941" s="1">
        <v>0</v>
      </c>
      <c r="R941" s="1">
        <v>0</v>
      </c>
      <c r="S941" s="1">
        <v>0</v>
      </c>
      <c r="T941" s="1">
        <v>227876.88</v>
      </c>
      <c r="U941" s="1">
        <v>0</v>
      </c>
      <c r="V941" s="1">
        <v>0</v>
      </c>
      <c r="W941" s="1">
        <v>38014.730000000003</v>
      </c>
    </row>
    <row r="942" spans="1:23" s="16" customFormat="1" ht="35.25" customHeight="1" x14ac:dyDescent="0.5">
      <c r="A942" s="4">
        <f t="shared" si="108"/>
        <v>571</v>
      </c>
      <c r="B942" s="1" t="s">
        <v>939</v>
      </c>
      <c r="C942" s="2">
        <v>38426</v>
      </c>
      <c r="D942" s="1">
        <f t="shared" si="106"/>
        <v>3876726.3000000003</v>
      </c>
      <c r="E942" s="1">
        <f t="shared" si="107"/>
        <v>3822434.24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3619470.7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202963.54</v>
      </c>
      <c r="U942" s="1">
        <v>0</v>
      </c>
      <c r="V942" s="1">
        <v>0</v>
      </c>
      <c r="W942" s="1">
        <v>54292.06</v>
      </c>
    </row>
    <row r="943" spans="1:23" s="16" customFormat="1" ht="35.25" customHeight="1" x14ac:dyDescent="0.5">
      <c r="A943" s="55" t="s">
        <v>484</v>
      </c>
      <c r="B943" s="55"/>
      <c r="C943" s="11"/>
      <c r="D943" s="27">
        <f t="shared" ref="D943:W943" si="109">SUM(D896:D942)</f>
        <v>111348321.67999999</v>
      </c>
      <c r="E943" s="27">
        <f t="shared" si="109"/>
        <v>109712537.69999997</v>
      </c>
      <c r="F943" s="27">
        <f t="shared" si="109"/>
        <v>6056055.9800000004</v>
      </c>
      <c r="G943" s="27">
        <f t="shared" si="109"/>
        <v>3860160.8800000004</v>
      </c>
      <c r="H943" s="27">
        <f t="shared" si="109"/>
        <v>1278777.69</v>
      </c>
      <c r="I943" s="27">
        <f t="shared" si="109"/>
        <v>94376.68</v>
      </c>
      <c r="J943" s="27">
        <f t="shared" si="109"/>
        <v>19613.72</v>
      </c>
      <c r="K943" s="27">
        <f t="shared" si="109"/>
        <v>570653.44999999995</v>
      </c>
      <c r="L943" s="27">
        <f t="shared" si="109"/>
        <v>0</v>
      </c>
      <c r="M943" s="27">
        <f t="shared" si="109"/>
        <v>10820250</v>
      </c>
      <c r="N943" s="27">
        <f t="shared" si="109"/>
        <v>77750190.639999986</v>
      </c>
      <c r="O943" s="27">
        <f t="shared" si="109"/>
        <v>1961493.6400000001</v>
      </c>
      <c r="P943" s="27">
        <f t="shared" si="109"/>
        <v>3140134.18</v>
      </c>
      <c r="Q943" s="27">
        <f t="shared" si="109"/>
        <v>0</v>
      </c>
      <c r="R943" s="27">
        <f t="shared" si="109"/>
        <v>0</v>
      </c>
      <c r="S943" s="27">
        <f t="shared" si="109"/>
        <v>0</v>
      </c>
      <c r="T943" s="27">
        <f t="shared" si="109"/>
        <v>3823774.0999999992</v>
      </c>
      <c r="U943" s="27">
        <f t="shared" si="109"/>
        <v>337056.74</v>
      </c>
      <c r="V943" s="27">
        <f t="shared" si="109"/>
        <v>0</v>
      </c>
      <c r="W943" s="27">
        <f t="shared" si="109"/>
        <v>1635783.98</v>
      </c>
    </row>
    <row r="944" spans="1:23" s="16" customFormat="1" ht="35.25" customHeight="1" x14ac:dyDescent="0.5">
      <c r="A944" s="56" t="s">
        <v>298</v>
      </c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</row>
    <row r="945" spans="1:23" s="16" customFormat="1" ht="35.25" customHeight="1" x14ac:dyDescent="0.5">
      <c r="A945" s="4">
        <f>A942+1</f>
        <v>572</v>
      </c>
      <c r="B945" s="1" t="s">
        <v>940</v>
      </c>
      <c r="C945" s="2">
        <v>38499</v>
      </c>
      <c r="D945" s="1">
        <f t="shared" ref="D945:D991" si="110">E945+W945</f>
        <v>6630413.3400000008</v>
      </c>
      <c r="E945" s="1">
        <f t="shared" ref="E945:E991" si="111">SUM(F945:V945)</f>
        <v>6527363.3400000008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6390589.6900000004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136773.65</v>
      </c>
      <c r="U945" s="1">
        <v>0</v>
      </c>
      <c r="V945" s="1">
        <v>0</v>
      </c>
      <c r="W945" s="1">
        <v>103050</v>
      </c>
    </row>
    <row r="946" spans="1:23" s="16" customFormat="1" ht="35.25" customHeight="1" x14ac:dyDescent="0.5">
      <c r="A946" s="4">
        <f t="shared" ref="A946:A991" si="112">A945+1</f>
        <v>573</v>
      </c>
      <c r="B946" s="2" t="s">
        <v>222</v>
      </c>
      <c r="C946" s="2">
        <v>38509</v>
      </c>
      <c r="D946" s="1">
        <f t="shared" si="110"/>
        <v>7432514.54</v>
      </c>
      <c r="E946" s="1">
        <f t="shared" si="111"/>
        <v>7282817.3200000003</v>
      </c>
      <c r="F946" s="1">
        <v>2796307.06</v>
      </c>
      <c r="G946" s="1">
        <v>0</v>
      </c>
      <c r="H946" s="1">
        <v>0</v>
      </c>
      <c r="I946" s="1">
        <v>0</v>
      </c>
      <c r="J946" s="1">
        <v>0</v>
      </c>
      <c r="K946" s="1">
        <v>256377.48</v>
      </c>
      <c r="L946" s="1">
        <v>0</v>
      </c>
      <c r="M946" s="1">
        <v>0</v>
      </c>
      <c r="N946" s="1">
        <v>3810322.78</v>
      </c>
      <c r="O946" s="1">
        <v>385094.40000000002</v>
      </c>
      <c r="P946" s="1">
        <v>0</v>
      </c>
      <c r="Q946" s="1">
        <v>0</v>
      </c>
      <c r="R946" s="1">
        <v>0</v>
      </c>
      <c r="S946" s="1">
        <v>0</v>
      </c>
      <c r="T946" s="1">
        <v>34715.599999999999</v>
      </c>
      <c r="U946" s="1">
        <v>0</v>
      </c>
      <c r="V946" s="1">
        <v>0</v>
      </c>
      <c r="W946" s="1">
        <v>149697.22</v>
      </c>
    </row>
    <row r="947" spans="1:23" s="16" customFormat="1" ht="35.25" customHeight="1" x14ac:dyDescent="0.5">
      <c r="A947" s="4">
        <f t="shared" si="112"/>
        <v>574</v>
      </c>
      <c r="B947" s="2" t="s">
        <v>223</v>
      </c>
      <c r="C947" s="2">
        <v>38510</v>
      </c>
      <c r="D947" s="1">
        <f t="shared" si="110"/>
        <v>296958.54000000004</v>
      </c>
      <c r="E947" s="1">
        <f t="shared" si="111"/>
        <v>296958.54000000004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236489.95</v>
      </c>
      <c r="U947" s="1">
        <v>0</v>
      </c>
      <c r="V947" s="1">
        <v>60468.59</v>
      </c>
      <c r="W947" s="1">
        <v>0</v>
      </c>
    </row>
    <row r="948" spans="1:23" s="16" customFormat="1" ht="35.25" customHeight="1" x14ac:dyDescent="0.5">
      <c r="A948" s="4">
        <f t="shared" si="112"/>
        <v>575</v>
      </c>
      <c r="B948" s="1" t="s">
        <v>941</v>
      </c>
      <c r="C948" s="2">
        <v>38511</v>
      </c>
      <c r="D948" s="1">
        <f t="shared" si="110"/>
        <v>3606933.67</v>
      </c>
      <c r="E948" s="1">
        <f t="shared" si="111"/>
        <v>3556890.1</v>
      </c>
      <c r="F948" s="1">
        <v>0</v>
      </c>
      <c r="G948" s="1">
        <v>1771836.93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1275355.45</v>
      </c>
      <c r="O948" s="1">
        <v>289595.06</v>
      </c>
      <c r="P948" s="1">
        <v>0</v>
      </c>
      <c r="Q948" s="1">
        <v>0</v>
      </c>
      <c r="R948" s="1">
        <v>0</v>
      </c>
      <c r="S948" s="1">
        <v>0</v>
      </c>
      <c r="T948" s="1">
        <v>220102.66</v>
      </c>
      <c r="U948" s="1">
        <v>0</v>
      </c>
      <c r="V948" s="1">
        <v>0</v>
      </c>
      <c r="W948" s="1">
        <v>50043.57</v>
      </c>
    </row>
    <row r="949" spans="1:23" s="16" customFormat="1" ht="35.25" customHeight="1" x14ac:dyDescent="0.5">
      <c r="A949" s="4">
        <f t="shared" si="112"/>
        <v>576</v>
      </c>
      <c r="B949" s="1" t="s">
        <v>942</v>
      </c>
      <c r="C949" s="2">
        <v>38512</v>
      </c>
      <c r="D949" s="1">
        <f t="shared" si="110"/>
        <v>3587852.56</v>
      </c>
      <c r="E949" s="1">
        <f t="shared" si="111"/>
        <v>3538088.63</v>
      </c>
      <c r="F949" s="1">
        <v>0</v>
      </c>
      <c r="G949" s="1">
        <v>1762695.79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1257577.3500000001</v>
      </c>
      <c r="O949" s="1">
        <v>297321.86</v>
      </c>
      <c r="P949" s="1">
        <v>0</v>
      </c>
      <c r="Q949" s="1">
        <v>0</v>
      </c>
      <c r="R949" s="1">
        <v>0</v>
      </c>
      <c r="S949" s="1">
        <v>0</v>
      </c>
      <c r="T949" s="1">
        <v>220493.63</v>
      </c>
      <c r="U949" s="1">
        <v>0</v>
      </c>
      <c r="V949" s="1">
        <v>0</v>
      </c>
      <c r="W949" s="1">
        <v>49763.93</v>
      </c>
    </row>
    <row r="950" spans="1:23" s="16" customFormat="1" ht="35.25" customHeight="1" x14ac:dyDescent="0.5">
      <c r="A950" s="4">
        <f t="shared" si="112"/>
        <v>577</v>
      </c>
      <c r="B950" s="1" t="s">
        <v>943</v>
      </c>
      <c r="C950" s="2">
        <v>38515</v>
      </c>
      <c r="D950" s="1">
        <f t="shared" si="110"/>
        <v>6614421.1900000004</v>
      </c>
      <c r="E950" s="1">
        <f t="shared" si="111"/>
        <v>6511371.1900000004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6370852.6100000003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140518.57999999999</v>
      </c>
      <c r="U950" s="1">
        <v>0</v>
      </c>
      <c r="V950" s="1">
        <v>0</v>
      </c>
      <c r="W950" s="1">
        <v>103050</v>
      </c>
    </row>
    <row r="951" spans="1:23" s="16" customFormat="1" ht="35.25" customHeight="1" x14ac:dyDescent="0.5">
      <c r="A951" s="4">
        <f t="shared" si="112"/>
        <v>578</v>
      </c>
      <c r="B951" s="1" t="s">
        <v>944</v>
      </c>
      <c r="C951" s="2">
        <v>38527</v>
      </c>
      <c r="D951" s="1">
        <f t="shared" si="110"/>
        <v>8833373.9800000004</v>
      </c>
      <c r="E951" s="1">
        <f t="shared" si="111"/>
        <v>8695973.9800000004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8515947.6600000001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180026.32</v>
      </c>
      <c r="U951" s="1">
        <v>0</v>
      </c>
      <c r="V951" s="1">
        <v>0</v>
      </c>
      <c r="W951" s="1">
        <v>137400</v>
      </c>
    </row>
    <row r="952" spans="1:23" s="16" customFormat="1" ht="35.25" customHeight="1" x14ac:dyDescent="0.5">
      <c r="A952" s="4">
        <f t="shared" si="112"/>
        <v>579</v>
      </c>
      <c r="B952" s="1" t="s">
        <v>945</v>
      </c>
      <c r="C952" s="2">
        <v>38522</v>
      </c>
      <c r="D952" s="1">
        <f t="shared" si="110"/>
        <v>11023577.639999999</v>
      </c>
      <c r="E952" s="1">
        <f t="shared" si="111"/>
        <v>10851827.639999999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10619042.199999999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232785.44</v>
      </c>
      <c r="U952" s="1">
        <v>0</v>
      </c>
      <c r="V952" s="1">
        <v>0</v>
      </c>
      <c r="W952" s="1">
        <v>171750</v>
      </c>
    </row>
    <row r="953" spans="1:23" s="16" customFormat="1" ht="35.25" customHeight="1" x14ac:dyDescent="0.5">
      <c r="A953" s="4">
        <f t="shared" si="112"/>
        <v>580</v>
      </c>
      <c r="B953" s="1" t="s">
        <v>947</v>
      </c>
      <c r="C953" s="2">
        <v>38589</v>
      </c>
      <c r="D953" s="1">
        <f t="shared" si="110"/>
        <v>2210969.7599999998</v>
      </c>
      <c r="E953" s="1">
        <f t="shared" si="111"/>
        <v>2176619.7599999998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2128190.21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48429.55</v>
      </c>
      <c r="U953" s="1">
        <v>0</v>
      </c>
      <c r="V953" s="1">
        <v>0</v>
      </c>
      <c r="W953" s="1">
        <v>34350</v>
      </c>
    </row>
    <row r="954" spans="1:23" s="16" customFormat="1" ht="35.25" customHeight="1" x14ac:dyDescent="0.5">
      <c r="A954" s="4">
        <f t="shared" si="112"/>
        <v>581</v>
      </c>
      <c r="B954" s="1" t="s">
        <v>948</v>
      </c>
      <c r="C954" s="2">
        <v>38591</v>
      </c>
      <c r="D954" s="1">
        <f t="shared" si="110"/>
        <v>2211572.44</v>
      </c>
      <c r="E954" s="1">
        <f t="shared" si="111"/>
        <v>2177222.44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2128426.7599999998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48795.68</v>
      </c>
      <c r="U954" s="1">
        <v>0</v>
      </c>
      <c r="V954" s="1">
        <v>0</v>
      </c>
      <c r="W954" s="1">
        <v>34350</v>
      </c>
    </row>
    <row r="955" spans="1:23" s="16" customFormat="1" ht="35.25" customHeight="1" x14ac:dyDescent="0.5">
      <c r="A955" s="4">
        <f t="shared" si="112"/>
        <v>582</v>
      </c>
      <c r="B955" s="1" t="s">
        <v>950</v>
      </c>
      <c r="C955" s="2">
        <v>38594</v>
      </c>
      <c r="D955" s="1">
        <f t="shared" si="110"/>
        <v>7387067.3900000006</v>
      </c>
      <c r="E955" s="1">
        <f t="shared" si="111"/>
        <v>7268717.3900000006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7138021.4000000004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130695.99</v>
      </c>
      <c r="U955" s="1">
        <v>0</v>
      </c>
      <c r="V955" s="1">
        <v>0</v>
      </c>
      <c r="W955" s="1">
        <v>118350</v>
      </c>
    </row>
    <row r="956" spans="1:23" s="16" customFormat="1" ht="35.25" customHeight="1" x14ac:dyDescent="0.5">
      <c r="A956" s="4">
        <f t="shared" si="112"/>
        <v>583</v>
      </c>
      <c r="B956" s="1" t="s">
        <v>951</v>
      </c>
      <c r="C956" s="2">
        <v>38595</v>
      </c>
      <c r="D956" s="1">
        <f t="shared" si="110"/>
        <v>6611048.1400000006</v>
      </c>
      <c r="E956" s="1">
        <f t="shared" si="111"/>
        <v>6507998.1400000006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6367800.3500000006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140197.79</v>
      </c>
      <c r="U956" s="1">
        <v>0</v>
      </c>
      <c r="V956" s="1">
        <v>0</v>
      </c>
      <c r="W956" s="1">
        <v>103050</v>
      </c>
    </row>
    <row r="957" spans="1:23" s="16" customFormat="1" ht="35.25" customHeight="1" x14ac:dyDescent="0.5">
      <c r="A957" s="4">
        <f t="shared" si="112"/>
        <v>584</v>
      </c>
      <c r="B957" s="1" t="s">
        <v>952</v>
      </c>
      <c r="C957" s="2">
        <v>38588</v>
      </c>
      <c r="D957" s="1">
        <f t="shared" si="110"/>
        <v>2212074.5399999996</v>
      </c>
      <c r="E957" s="1">
        <f t="shared" si="111"/>
        <v>2177724.5399999996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2129261.2799999998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48463.26</v>
      </c>
      <c r="U957" s="1">
        <v>0</v>
      </c>
      <c r="V957" s="1">
        <v>0</v>
      </c>
      <c r="W957" s="1">
        <v>34350</v>
      </c>
    </row>
    <row r="958" spans="1:23" s="16" customFormat="1" ht="35.25" customHeight="1" x14ac:dyDescent="0.5">
      <c r="A958" s="4">
        <f t="shared" si="112"/>
        <v>585</v>
      </c>
      <c r="B958" s="2" t="s">
        <v>225</v>
      </c>
      <c r="C958" s="2">
        <v>38582</v>
      </c>
      <c r="D958" s="1">
        <f t="shared" si="110"/>
        <v>189165.22999999998</v>
      </c>
      <c r="E958" s="1">
        <f t="shared" si="111"/>
        <v>189165.22999999998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121181.55</v>
      </c>
      <c r="U958" s="1">
        <v>0</v>
      </c>
      <c r="V958" s="1">
        <v>67983.679999999993</v>
      </c>
      <c r="W958" s="1">
        <v>0</v>
      </c>
    </row>
    <row r="959" spans="1:23" s="16" customFormat="1" ht="35.25" customHeight="1" x14ac:dyDescent="0.5">
      <c r="A959" s="4">
        <f t="shared" si="112"/>
        <v>586</v>
      </c>
      <c r="B959" s="1" t="s">
        <v>953</v>
      </c>
      <c r="C959" s="2">
        <v>38618</v>
      </c>
      <c r="D959" s="1">
        <f t="shared" si="110"/>
        <v>4404809.79</v>
      </c>
      <c r="E959" s="1">
        <f t="shared" si="111"/>
        <v>4336109.79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4244843.67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91266.12</v>
      </c>
      <c r="U959" s="1">
        <v>0</v>
      </c>
      <c r="V959" s="1">
        <v>0</v>
      </c>
      <c r="W959" s="1">
        <v>68700</v>
      </c>
    </row>
    <row r="960" spans="1:23" s="16" customFormat="1" ht="35.25" customHeight="1" x14ac:dyDescent="0.5">
      <c r="A960" s="4">
        <f t="shared" si="112"/>
        <v>587</v>
      </c>
      <c r="B960" s="1" t="s">
        <v>954</v>
      </c>
      <c r="C960" s="2">
        <v>38474</v>
      </c>
      <c r="D960" s="1">
        <f t="shared" si="110"/>
        <v>4511055.75</v>
      </c>
      <c r="E960" s="1">
        <f t="shared" si="111"/>
        <v>4440555.75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4327105.97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113449.78</v>
      </c>
      <c r="U960" s="1">
        <v>0</v>
      </c>
      <c r="V960" s="1">
        <v>0</v>
      </c>
      <c r="W960" s="1">
        <v>70500</v>
      </c>
    </row>
    <row r="961" spans="1:23" s="16" customFormat="1" ht="35.25" customHeight="1" x14ac:dyDescent="0.5">
      <c r="A961" s="4">
        <f t="shared" si="112"/>
        <v>588</v>
      </c>
      <c r="B961" s="1" t="s">
        <v>955</v>
      </c>
      <c r="C961" s="2">
        <v>38486</v>
      </c>
      <c r="D961" s="1">
        <f t="shared" si="110"/>
        <v>2201857.7599999998</v>
      </c>
      <c r="E961" s="1">
        <f t="shared" si="111"/>
        <v>2167507.7599999998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2121749.17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45758.59</v>
      </c>
      <c r="U961" s="1">
        <v>0</v>
      </c>
      <c r="V961" s="1">
        <v>0</v>
      </c>
      <c r="W961" s="1">
        <v>34350</v>
      </c>
    </row>
    <row r="962" spans="1:23" s="16" customFormat="1" ht="35.25" customHeight="1" x14ac:dyDescent="0.5">
      <c r="A962" s="4">
        <f t="shared" si="112"/>
        <v>589</v>
      </c>
      <c r="B962" s="1" t="s">
        <v>956</v>
      </c>
      <c r="C962" s="2">
        <v>38495</v>
      </c>
      <c r="D962" s="1">
        <f t="shared" si="110"/>
        <v>2210150.66</v>
      </c>
      <c r="E962" s="1">
        <f t="shared" si="111"/>
        <v>2175800.66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2127425.73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48374.93</v>
      </c>
      <c r="U962" s="1">
        <v>0</v>
      </c>
      <c r="V962" s="1">
        <v>0</v>
      </c>
      <c r="W962" s="1">
        <v>34350</v>
      </c>
    </row>
    <row r="963" spans="1:23" s="16" customFormat="1" ht="35.25" customHeight="1" x14ac:dyDescent="0.5">
      <c r="A963" s="4">
        <f t="shared" si="112"/>
        <v>590</v>
      </c>
      <c r="B963" s="1" t="s">
        <v>957</v>
      </c>
      <c r="C963" s="2">
        <v>38628</v>
      </c>
      <c r="D963" s="1">
        <f t="shared" si="110"/>
        <v>4417148.8499999996</v>
      </c>
      <c r="E963" s="1">
        <f t="shared" si="111"/>
        <v>4348448.8499999996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4258317.13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90131.72</v>
      </c>
      <c r="U963" s="1">
        <v>0</v>
      </c>
      <c r="V963" s="1">
        <v>0</v>
      </c>
      <c r="W963" s="1">
        <v>68700</v>
      </c>
    </row>
    <row r="964" spans="1:23" s="16" customFormat="1" ht="35.25" customHeight="1" x14ac:dyDescent="0.5">
      <c r="A964" s="4">
        <f t="shared" si="112"/>
        <v>591</v>
      </c>
      <c r="B964" s="1" t="s">
        <v>958</v>
      </c>
      <c r="C964" s="2">
        <v>38629</v>
      </c>
      <c r="D964" s="1">
        <f t="shared" si="110"/>
        <v>6626064.6399999997</v>
      </c>
      <c r="E964" s="1">
        <f t="shared" si="111"/>
        <v>6523014.6399999997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6385170.5099999998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137844.13</v>
      </c>
      <c r="U964" s="1">
        <v>0</v>
      </c>
      <c r="V964" s="1">
        <v>0</v>
      </c>
      <c r="W964" s="1">
        <v>103050</v>
      </c>
    </row>
    <row r="965" spans="1:23" s="16" customFormat="1" ht="35.25" customHeight="1" x14ac:dyDescent="0.5">
      <c r="A965" s="4">
        <f t="shared" si="112"/>
        <v>592</v>
      </c>
      <c r="B965" s="1" t="s">
        <v>959</v>
      </c>
      <c r="C965" s="2">
        <v>38631</v>
      </c>
      <c r="D965" s="1">
        <f t="shared" si="110"/>
        <v>11038810.040000001</v>
      </c>
      <c r="E965" s="1">
        <f t="shared" si="111"/>
        <v>10867060.040000001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10642736.140000001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224323.9</v>
      </c>
      <c r="U965" s="1">
        <v>0</v>
      </c>
      <c r="V965" s="1">
        <v>0</v>
      </c>
      <c r="W965" s="1">
        <v>171750</v>
      </c>
    </row>
    <row r="966" spans="1:23" s="16" customFormat="1" ht="35.25" customHeight="1" x14ac:dyDescent="0.5">
      <c r="A966" s="4">
        <f t="shared" si="112"/>
        <v>593</v>
      </c>
      <c r="B966" s="1" t="s">
        <v>961</v>
      </c>
      <c r="C966" s="2">
        <v>38634</v>
      </c>
      <c r="D966" s="1">
        <f t="shared" si="110"/>
        <v>6770395.4699999997</v>
      </c>
      <c r="E966" s="1">
        <f t="shared" si="111"/>
        <v>6664645.4699999997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6532634.9199999999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132010.54999999999</v>
      </c>
      <c r="U966" s="1">
        <v>0</v>
      </c>
      <c r="V966" s="1">
        <v>0</v>
      </c>
      <c r="W966" s="1">
        <v>105750</v>
      </c>
    </row>
    <row r="967" spans="1:23" s="16" customFormat="1" ht="35.25" customHeight="1" x14ac:dyDescent="0.5">
      <c r="A967" s="4">
        <f t="shared" si="112"/>
        <v>594</v>
      </c>
      <c r="B967" s="1" t="s">
        <v>962</v>
      </c>
      <c r="C967" s="2">
        <v>38640</v>
      </c>
      <c r="D967" s="1">
        <f t="shared" si="110"/>
        <v>2275596.0299999998</v>
      </c>
      <c r="E967" s="1">
        <f t="shared" si="111"/>
        <v>2240346.0299999998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2194774.5699999998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45571.46</v>
      </c>
      <c r="U967" s="1">
        <v>0</v>
      </c>
      <c r="V967" s="1">
        <v>0</v>
      </c>
      <c r="W967" s="1">
        <v>35250</v>
      </c>
    </row>
    <row r="968" spans="1:23" s="16" customFormat="1" ht="35.25" customHeight="1" x14ac:dyDescent="0.5">
      <c r="A968" s="4">
        <f t="shared" si="112"/>
        <v>595</v>
      </c>
      <c r="B968" s="1" t="s">
        <v>963</v>
      </c>
      <c r="C968" s="2">
        <v>38625</v>
      </c>
      <c r="D968" s="1">
        <f t="shared" si="110"/>
        <v>4409419.8899999997</v>
      </c>
      <c r="E968" s="1">
        <f t="shared" si="111"/>
        <v>4340719.8899999997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4247933.4799999995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92786.41</v>
      </c>
      <c r="U968" s="1">
        <v>0</v>
      </c>
      <c r="V968" s="1">
        <v>0</v>
      </c>
      <c r="W968" s="1">
        <v>68700</v>
      </c>
    </row>
    <row r="969" spans="1:23" s="16" customFormat="1" ht="35.25" customHeight="1" x14ac:dyDescent="0.5">
      <c r="A969" s="4">
        <f t="shared" si="112"/>
        <v>596</v>
      </c>
      <c r="B969" s="1" t="s">
        <v>964</v>
      </c>
      <c r="C969" s="2">
        <v>38666</v>
      </c>
      <c r="D969" s="1">
        <f t="shared" si="110"/>
        <v>5586992.6600000001</v>
      </c>
      <c r="E969" s="1">
        <f t="shared" si="111"/>
        <v>5488324.5899999999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5186185.21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302139.38</v>
      </c>
      <c r="U969" s="1">
        <v>0</v>
      </c>
      <c r="V969" s="1">
        <v>0</v>
      </c>
      <c r="W969" s="1">
        <v>98668.07</v>
      </c>
    </row>
    <row r="970" spans="1:23" s="16" customFormat="1" ht="35.25" customHeight="1" x14ac:dyDescent="0.5">
      <c r="A970" s="4">
        <f t="shared" si="112"/>
        <v>597</v>
      </c>
      <c r="B970" s="1" t="s">
        <v>965</v>
      </c>
      <c r="C970" s="2">
        <v>38668</v>
      </c>
      <c r="D970" s="1">
        <f t="shared" si="110"/>
        <v>5595007.8200000003</v>
      </c>
      <c r="E970" s="1">
        <f t="shared" si="111"/>
        <v>5496753.21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5195624.74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301128.46999999997</v>
      </c>
      <c r="U970" s="1">
        <v>0</v>
      </c>
      <c r="V970" s="1">
        <v>0</v>
      </c>
      <c r="W970" s="1">
        <v>98254.61</v>
      </c>
    </row>
    <row r="971" spans="1:23" s="16" customFormat="1" ht="35.25" customHeight="1" x14ac:dyDescent="0.5">
      <c r="A971" s="4">
        <f t="shared" si="112"/>
        <v>598</v>
      </c>
      <c r="B971" s="2" t="s">
        <v>229</v>
      </c>
      <c r="C971" s="2">
        <v>38677</v>
      </c>
      <c r="D971" s="1">
        <f t="shared" si="110"/>
        <v>7372520.9699999988</v>
      </c>
      <c r="E971" s="1">
        <f t="shared" si="111"/>
        <v>7249766.8699999992</v>
      </c>
      <c r="F971" s="1">
        <v>2985834.61</v>
      </c>
      <c r="G971" s="1">
        <v>0</v>
      </c>
      <c r="H971" s="1">
        <v>0</v>
      </c>
      <c r="I971" s="1">
        <v>0</v>
      </c>
      <c r="J971" s="1">
        <v>0</v>
      </c>
      <c r="K971" s="1">
        <v>266448.26</v>
      </c>
      <c r="L971" s="1">
        <v>0</v>
      </c>
      <c r="M971" s="1">
        <v>0</v>
      </c>
      <c r="N971" s="1">
        <v>3306926.4</v>
      </c>
      <c r="O971" s="1">
        <v>636808.6</v>
      </c>
      <c r="P971" s="1">
        <v>0</v>
      </c>
      <c r="Q971" s="1">
        <v>0</v>
      </c>
      <c r="R971" s="1">
        <v>0</v>
      </c>
      <c r="S971" s="1">
        <v>0</v>
      </c>
      <c r="T971" s="1">
        <v>53749</v>
      </c>
      <c r="U971" s="1">
        <v>0</v>
      </c>
      <c r="V971" s="1">
        <v>0</v>
      </c>
      <c r="W971" s="1">
        <v>122754.1</v>
      </c>
    </row>
    <row r="972" spans="1:23" s="16" customFormat="1" ht="35.25" customHeight="1" x14ac:dyDescent="0.5">
      <c r="A972" s="4">
        <f t="shared" si="112"/>
        <v>599</v>
      </c>
      <c r="B972" s="1" t="s">
        <v>967</v>
      </c>
      <c r="C972" s="2">
        <v>38680</v>
      </c>
      <c r="D972" s="1">
        <f t="shared" si="110"/>
        <v>2203950.0599999996</v>
      </c>
      <c r="E972" s="1">
        <f t="shared" si="111"/>
        <v>2169600.0599999996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2122876.7599999998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46723.3</v>
      </c>
      <c r="U972" s="1">
        <v>0</v>
      </c>
      <c r="V972" s="1">
        <v>0</v>
      </c>
      <c r="W972" s="1">
        <v>34350</v>
      </c>
    </row>
    <row r="973" spans="1:23" s="16" customFormat="1" ht="35.25" customHeight="1" x14ac:dyDescent="0.5">
      <c r="A973" s="4">
        <f t="shared" si="112"/>
        <v>600</v>
      </c>
      <c r="B973" s="1" t="s">
        <v>968</v>
      </c>
      <c r="C973" s="2">
        <v>38681</v>
      </c>
      <c r="D973" s="1">
        <f t="shared" si="110"/>
        <v>2203511.84</v>
      </c>
      <c r="E973" s="1">
        <f t="shared" si="111"/>
        <v>2169161.84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2122486.1999999997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46675.64</v>
      </c>
      <c r="U973" s="1">
        <v>0</v>
      </c>
      <c r="V973" s="1">
        <v>0</v>
      </c>
      <c r="W973" s="1">
        <v>34350</v>
      </c>
    </row>
    <row r="974" spans="1:23" s="16" customFormat="1" ht="35.25" customHeight="1" x14ac:dyDescent="0.5">
      <c r="A974" s="4">
        <f t="shared" si="112"/>
        <v>601</v>
      </c>
      <c r="B974" s="1" t="s">
        <v>969</v>
      </c>
      <c r="C974" s="2">
        <v>38682</v>
      </c>
      <c r="D974" s="1">
        <f t="shared" si="110"/>
        <v>2203633.2200000002</v>
      </c>
      <c r="E974" s="1">
        <f t="shared" si="111"/>
        <v>2169283.2200000002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2122500.64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46782.58</v>
      </c>
      <c r="U974" s="1">
        <v>0</v>
      </c>
      <c r="V974" s="1">
        <v>0</v>
      </c>
      <c r="W974" s="1">
        <v>34350</v>
      </c>
    </row>
    <row r="975" spans="1:23" s="16" customFormat="1" ht="35.25" customHeight="1" x14ac:dyDescent="0.5">
      <c r="A975" s="4">
        <f t="shared" si="112"/>
        <v>602</v>
      </c>
      <c r="B975" s="1" t="s">
        <v>971</v>
      </c>
      <c r="C975" s="2">
        <v>38686</v>
      </c>
      <c r="D975" s="1">
        <f t="shared" si="110"/>
        <v>4408085.42</v>
      </c>
      <c r="E975" s="1">
        <f t="shared" si="111"/>
        <v>4339385.42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4246352.5999999996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93032.82</v>
      </c>
      <c r="U975" s="1">
        <v>0</v>
      </c>
      <c r="V975" s="1">
        <v>0</v>
      </c>
      <c r="W975" s="1">
        <v>68700</v>
      </c>
    </row>
    <row r="976" spans="1:23" s="16" customFormat="1" ht="35.25" customHeight="1" x14ac:dyDescent="0.5">
      <c r="A976" s="4">
        <f t="shared" si="112"/>
        <v>603</v>
      </c>
      <c r="B976" s="1" t="s">
        <v>972</v>
      </c>
      <c r="C976" s="2">
        <v>38720</v>
      </c>
      <c r="D976" s="1">
        <f t="shared" si="110"/>
        <v>2202890.9099999997</v>
      </c>
      <c r="E976" s="1">
        <f t="shared" si="111"/>
        <v>2168540.9099999997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2121661.86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46879.05</v>
      </c>
      <c r="U976" s="1">
        <v>0</v>
      </c>
      <c r="V976" s="1">
        <v>0</v>
      </c>
      <c r="W976" s="1">
        <v>34350</v>
      </c>
    </row>
    <row r="977" spans="1:23" s="16" customFormat="1" ht="35.25" customHeight="1" x14ac:dyDescent="0.5">
      <c r="A977" s="4">
        <f t="shared" si="112"/>
        <v>604</v>
      </c>
      <c r="B977" s="1" t="s">
        <v>973</v>
      </c>
      <c r="C977" s="2">
        <v>38722</v>
      </c>
      <c r="D977" s="1">
        <f t="shared" si="110"/>
        <v>6607888.1300000008</v>
      </c>
      <c r="E977" s="1">
        <f t="shared" si="111"/>
        <v>6504838.1300000008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6364336.9800000004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140501.15</v>
      </c>
      <c r="U977" s="1">
        <v>0</v>
      </c>
      <c r="V977" s="1">
        <v>0</v>
      </c>
      <c r="W977" s="1">
        <v>103050</v>
      </c>
    </row>
    <row r="978" spans="1:23" s="16" customFormat="1" ht="35.25" customHeight="1" x14ac:dyDescent="0.5">
      <c r="A978" s="4">
        <f t="shared" si="112"/>
        <v>605</v>
      </c>
      <c r="B978" s="2" t="s">
        <v>230</v>
      </c>
      <c r="C978" s="2">
        <v>38751</v>
      </c>
      <c r="D978" s="1">
        <f t="shared" si="110"/>
        <v>369675.25</v>
      </c>
      <c r="E978" s="1">
        <f t="shared" si="111"/>
        <v>369675.25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291301.77</v>
      </c>
      <c r="U978" s="1">
        <v>0</v>
      </c>
      <c r="V978" s="1">
        <v>78373.48</v>
      </c>
      <c r="W978" s="1">
        <v>0</v>
      </c>
    </row>
    <row r="979" spans="1:23" s="16" customFormat="1" ht="35.25" customHeight="1" x14ac:dyDescent="0.5">
      <c r="A979" s="4">
        <f t="shared" si="112"/>
        <v>606</v>
      </c>
      <c r="B979" s="1" t="s">
        <v>974</v>
      </c>
      <c r="C979" s="2">
        <v>38753</v>
      </c>
      <c r="D979" s="1">
        <f t="shared" si="110"/>
        <v>5666190.5999999996</v>
      </c>
      <c r="E979" s="1">
        <f t="shared" si="111"/>
        <v>5568104.1899999995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5266705.68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301398.51</v>
      </c>
      <c r="U979" s="1">
        <v>0</v>
      </c>
      <c r="V979" s="1">
        <v>0</v>
      </c>
      <c r="W979" s="1">
        <v>98086.41</v>
      </c>
    </row>
    <row r="980" spans="1:23" s="16" customFormat="1" ht="35.25" customHeight="1" x14ac:dyDescent="0.5">
      <c r="A980" s="4">
        <f t="shared" si="112"/>
        <v>607</v>
      </c>
      <c r="B980" s="1" t="s">
        <v>977</v>
      </c>
      <c r="C980" s="2">
        <v>38742</v>
      </c>
      <c r="D980" s="1">
        <f t="shared" si="110"/>
        <v>4410887.1900000004</v>
      </c>
      <c r="E980" s="1">
        <f t="shared" si="111"/>
        <v>4342187.1900000004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4248301.25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93885.94</v>
      </c>
      <c r="U980" s="1">
        <v>0</v>
      </c>
      <c r="V980" s="1">
        <v>0</v>
      </c>
      <c r="W980" s="1">
        <v>68700</v>
      </c>
    </row>
    <row r="981" spans="1:23" s="16" customFormat="1" ht="35.25" customHeight="1" x14ac:dyDescent="0.5">
      <c r="A981" s="4">
        <f t="shared" si="112"/>
        <v>608</v>
      </c>
      <c r="B981" s="1" t="s">
        <v>978</v>
      </c>
      <c r="C981" s="2">
        <v>38782</v>
      </c>
      <c r="D981" s="1">
        <f t="shared" si="110"/>
        <v>16741849.860000001</v>
      </c>
      <c r="E981" s="1">
        <f t="shared" si="111"/>
        <v>16486099.860000001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16152413.98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333685.88</v>
      </c>
      <c r="U981" s="1">
        <v>0</v>
      </c>
      <c r="V981" s="1">
        <v>0</v>
      </c>
      <c r="W981" s="1">
        <v>255750</v>
      </c>
    </row>
    <row r="982" spans="1:23" s="16" customFormat="1" ht="35.25" customHeight="1" x14ac:dyDescent="0.5">
      <c r="A982" s="4">
        <f t="shared" si="112"/>
        <v>609</v>
      </c>
      <c r="B982" s="1" t="s">
        <v>979</v>
      </c>
      <c r="C982" s="2">
        <v>38784</v>
      </c>
      <c r="D982" s="1">
        <f t="shared" si="110"/>
        <v>16743465.640000001</v>
      </c>
      <c r="E982" s="1">
        <f t="shared" si="111"/>
        <v>16487715.640000001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16152288.640000001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335427</v>
      </c>
      <c r="U982" s="1">
        <v>0</v>
      </c>
      <c r="V982" s="1">
        <v>0</v>
      </c>
      <c r="W982" s="1">
        <v>255750</v>
      </c>
    </row>
    <row r="983" spans="1:23" s="16" customFormat="1" ht="35.25" customHeight="1" x14ac:dyDescent="0.5">
      <c r="A983" s="4">
        <f t="shared" si="112"/>
        <v>610</v>
      </c>
      <c r="B983" s="1" t="s">
        <v>980</v>
      </c>
      <c r="C983" s="2">
        <v>38766</v>
      </c>
      <c r="D983" s="1">
        <f t="shared" si="110"/>
        <v>8837346.9699999988</v>
      </c>
      <c r="E983" s="1">
        <f t="shared" si="111"/>
        <v>8699946.9699999988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8518558.4299999997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181388.54</v>
      </c>
      <c r="U983" s="1">
        <v>0</v>
      </c>
      <c r="V983" s="1">
        <v>0</v>
      </c>
      <c r="W983" s="1">
        <v>137400</v>
      </c>
    </row>
    <row r="984" spans="1:23" s="16" customFormat="1" ht="35.25" customHeight="1" x14ac:dyDescent="0.5">
      <c r="A984" s="4">
        <f t="shared" si="112"/>
        <v>611</v>
      </c>
      <c r="B984" s="1" t="s">
        <v>981</v>
      </c>
      <c r="C984" s="2">
        <v>38789</v>
      </c>
      <c r="D984" s="1">
        <f t="shared" si="110"/>
        <v>2203428.77</v>
      </c>
      <c r="E984" s="1">
        <f t="shared" si="111"/>
        <v>2169078.77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2122281.08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46797.69</v>
      </c>
      <c r="U984" s="1">
        <v>0</v>
      </c>
      <c r="V984" s="1">
        <v>0</v>
      </c>
      <c r="W984" s="1">
        <v>34350</v>
      </c>
    </row>
    <row r="985" spans="1:23" s="16" customFormat="1" ht="35.25" customHeight="1" x14ac:dyDescent="0.5">
      <c r="A985" s="4">
        <f t="shared" si="112"/>
        <v>612</v>
      </c>
      <c r="B985" s="1" t="s">
        <v>982</v>
      </c>
      <c r="C985" s="2">
        <v>38792</v>
      </c>
      <c r="D985" s="1">
        <f t="shared" si="110"/>
        <v>15463654.299999999</v>
      </c>
      <c r="E985" s="1">
        <f t="shared" si="111"/>
        <v>15223204.299999999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14901429.68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321774.62</v>
      </c>
      <c r="U985" s="1">
        <v>0</v>
      </c>
      <c r="V985" s="1">
        <v>0</v>
      </c>
      <c r="W985" s="1">
        <v>240450</v>
      </c>
    </row>
    <row r="986" spans="1:23" s="16" customFormat="1" ht="35.25" customHeight="1" x14ac:dyDescent="0.5">
      <c r="A986" s="4">
        <f t="shared" si="112"/>
        <v>613</v>
      </c>
      <c r="B986" s="1" t="s">
        <v>985</v>
      </c>
      <c r="C986" s="2">
        <v>38809</v>
      </c>
      <c r="D986" s="1">
        <f t="shared" si="110"/>
        <v>19830457.349999998</v>
      </c>
      <c r="E986" s="1">
        <f t="shared" si="111"/>
        <v>19521307.349999998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19105567.739999998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415739.61</v>
      </c>
      <c r="U986" s="1">
        <v>0</v>
      </c>
      <c r="V986" s="1">
        <v>0</v>
      </c>
      <c r="W986" s="1">
        <v>309150</v>
      </c>
    </row>
    <row r="987" spans="1:23" s="16" customFormat="1" ht="35.25" customHeight="1" x14ac:dyDescent="0.5">
      <c r="A987" s="4">
        <f t="shared" si="112"/>
        <v>614</v>
      </c>
      <c r="B987" s="1" t="s">
        <v>986</v>
      </c>
      <c r="C987" s="2">
        <v>38811</v>
      </c>
      <c r="D987" s="1">
        <f t="shared" si="110"/>
        <v>6612402.8599999994</v>
      </c>
      <c r="E987" s="1">
        <f t="shared" si="111"/>
        <v>6509352.8599999994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6369060.9299999997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140291.93</v>
      </c>
      <c r="U987" s="1">
        <v>0</v>
      </c>
      <c r="V987" s="1">
        <v>0</v>
      </c>
      <c r="W987" s="1">
        <v>103050</v>
      </c>
    </row>
    <row r="988" spans="1:23" s="16" customFormat="1" ht="35.25" customHeight="1" x14ac:dyDescent="0.5">
      <c r="A988" s="4">
        <f t="shared" si="112"/>
        <v>615</v>
      </c>
      <c r="B988" s="1" t="s">
        <v>988</v>
      </c>
      <c r="C988" s="2">
        <v>38837</v>
      </c>
      <c r="D988" s="1">
        <f t="shared" si="110"/>
        <v>2211093.5699999998</v>
      </c>
      <c r="E988" s="1">
        <f t="shared" si="111"/>
        <v>2176743.5699999998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2128426.7599999998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48316.81</v>
      </c>
      <c r="U988" s="1">
        <v>0</v>
      </c>
      <c r="V988" s="1">
        <v>0</v>
      </c>
      <c r="W988" s="1">
        <v>34350</v>
      </c>
    </row>
    <row r="989" spans="1:23" s="16" customFormat="1" ht="35.25" customHeight="1" x14ac:dyDescent="0.5">
      <c r="A989" s="4">
        <f t="shared" si="112"/>
        <v>616</v>
      </c>
      <c r="B989" s="1" t="s">
        <v>989</v>
      </c>
      <c r="C989" s="2">
        <v>38850</v>
      </c>
      <c r="D989" s="1">
        <f t="shared" si="110"/>
        <v>2202077.9899999998</v>
      </c>
      <c r="E989" s="1">
        <f t="shared" si="111"/>
        <v>2167727.9899999998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2122001.94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45726.05</v>
      </c>
      <c r="U989" s="1">
        <v>0</v>
      </c>
      <c r="V989" s="1">
        <v>0</v>
      </c>
      <c r="W989" s="1">
        <v>34350</v>
      </c>
    </row>
    <row r="990" spans="1:23" s="16" customFormat="1" ht="61.5" customHeight="1" x14ac:dyDescent="0.5">
      <c r="A990" s="4">
        <f t="shared" si="112"/>
        <v>617</v>
      </c>
      <c r="B990" s="1" t="s">
        <v>990</v>
      </c>
      <c r="C990" s="2">
        <v>38851</v>
      </c>
      <c r="D990" s="1">
        <f t="shared" si="110"/>
        <v>15466667.210000001</v>
      </c>
      <c r="E990" s="1">
        <f t="shared" si="111"/>
        <v>15226217.210000001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14900789.48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325427.73</v>
      </c>
      <c r="U990" s="1">
        <v>0</v>
      </c>
      <c r="V990" s="1">
        <v>0</v>
      </c>
      <c r="W990" s="1">
        <v>240450</v>
      </c>
    </row>
    <row r="991" spans="1:23" s="16" customFormat="1" ht="35.25" customHeight="1" x14ac:dyDescent="0.5">
      <c r="A991" s="4">
        <f t="shared" si="112"/>
        <v>618</v>
      </c>
      <c r="B991" s="2" t="s">
        <v>232</v>
      </c>
      <c r="C991" s="2">
        <v>38856</v>
      </c>
      <c r="D991" s="1">
        <f t="shared" si="110"/>
        <v>296693.5</v>
      </c>
      <c r="E991" s="1">
        <f t="shared" si="111"/>
        <v>296693.5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206942.5</v>
      </c>
      <c r="U991" s="1">
        <v>0</v>
      </c>
      <c r="V991" s="1">
        <v>89751</v>
      </c>
      <c r="W991" s="1">
        <v>0</v>
      </c>
    </row>
    <row r="992" spans="1:23" s="16" customFormat="1" ht="35.25" customHeight="1" x14ac:dyDescent="0.5">
      <c r="A992" s="55" t="s">
        <v>484</v>
      </c>
      <c r="B992" s="55"/>
      <c r="C992" s="11"/>
      <c r="D992" s="27">
        <f t="shared" ref="D992:W992" si="113">SUM(D945:D991)</f>
        <v>273153623.93000001</v>
      </c>
      <c r="E992" s="27">
        <f t="shared" si="113"/>
        <v>268862656.01999998</v>
      </c>
      <c r="F992" s="27">
        <f t="shared" si="113"/>
        <v>5782141.6699999999</v>
      </c>
      <c r="G992" s="27">
        <f t="shared" si="113"/>
        <v>3534532.7199999997</v>
      </c>
      <c r="H992" s="27">
        <f t="shared" si="113"/>
        <v>0</v>
      </c>
      <c r="I992" s="27">
        <f t="shared" si="113"/>
        <v>0</v>
      </c>
      <c r="J992" s="27">
        <f t="shared" si="113"/>
        <v>0</v>
      </c>
      <c r="K992" s="27">
        <f t="shared" si="113"/>
        <v>522825.74</v>
      </c>
      <c r="L992" s="27">
        <f t="shared" si="113"/>
        <v>0</v>
      </c>
      <c r="M992" s="27">
        <f t="shared" si="113"/>
        <v>224692158.40000004</v>
      </c>
      <c r="N992" s="27">
        <f t="shared" si="113"/>
        <v>25298697.609999999</v>
      </c>
      <c r="O992" s="27">
        <f t="shared" si="113"/>
        <v>1608819.92</v>
      </c>
      <c r="P992" s="27">
        <f t="shared" si="113"/>
        <v>0</v>
      </c>
      <c r="Q992" s="27">
        <f t="shared" si="113"/>
        <v>0</v>
      </c>
      <c r="R992" s="27">
        <f t="shared" si="113"/>
        <v>0</v>
      </c>
      <c r="S992" s="27">
        <f t="shared" si="113"/>
        <v>0</v>
      </c>
      <c r="T992" s="27">
        <f t="shared" si="113"/>
        <v>7126903.209999999</v>
      </c>
      <c r="U992" s="27">
        <f t="shared" si="113"/>
        <v>0</v>
      </c>
      <c r="V992" s="27">
        <f t="shared" si="113"/>
        <v>296576.75</v>
      </c>
      <c r="W992" s="27">
        <f t="shared" si="113"/>
        <v>4290967.91</v>
      </c>
    </row>
    <row r="993" spans="1:23" s="16" customFormat="1" ht="35.25" customHeight="1" x14ac:dyDescent="0.5">
      <c r="A993" s="56" t="s">
        <v>299</v>
      </c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</row>
    <row r="994" spans="1:23" s="16" customFormat="1" ht="35.25" customHeight="1" x14ac:dyDescent="0.5">
      <c r="A994" s="4">
        <f>A991+1</f>
        <v>619</v>
      </c>
      <c r="B994" s="1" t="s">
        <v>994</v>
      </c>
      <c r="C994" s="2">
        <v>39056</v>
      </c>
      <c r="D994" s="1">
        <f t="shared" ref="D994:D1006" si="114">E994+W994</f>
        <v>650758.42000000004</v>
      </c>
      <c r="E994" s="1">
        <f t="shared" ref="E994:E1006" si="115">SUM(F994:V994)</f>
        <v>638372.92000000004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638372.92000000004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12385.5</v>
      </c>
    </row>
    <row r="995" spans="1:23" s="16" customFormat="1" ht="35.25" customHeight="1" x14ac:dyDescent="0.5">
      <c r="A995" s="4">
        <f t="shared" ref="A995:A1006" si="116">A994+1</f>
        <v>620</v>
      </c>
      <c r="B995" s="1" t="s">
        <v>995</v>
      </c>
      <c r="C995" s="2">
        <v>39058</v>
      </c>
      <c r="D995" s="1">
        <f t="shared" si="114"/>
        <v>927270.11</v>
      </c>
      <c r="E995" s="1">
        <f t="shared" si="115"/>
        <v>909402.1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909402.1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17868.009999999998</v>
      </c>
    </row>
    <row r="996" spans="1:23" s="16" customFormat="1" ht="35.25" customHeight="1" x14ac:dyDescent="0.5">
      <c r="A996" s="4">
        <f t="shared" si="116"/>
        <v>621</v>
      </c>
      <c r="B996" s="1" t="s">
        <v>997</v>
      </c>
      <c r="C996" s="2">
        <v>39076</v>
      </c>
      <c r="D996" s="1">
        <f t="shared" si="114"/>
        <v>428634.01</v>
      </c>
      <c r="E996" s="1">
        <f t="shared" si="115"/>
        <v>421370.92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421370.92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7263.09</v>
      </c>
    </row>
    <row r="997" spans="1:23" s="16" customFormat="1" ht="35.25" customHeight="1" x14ac:dyDescent="0.5">
      <c r="A997" s="4">
        <f t="shared" si="116"/>
        <v>622</v>
      </c>
      <c r="B997" s="1" t="s">
        <v>998</v>
      </c>
      <c r="C997" s="2">
        <v>39078</v>
      </c>
      <c r="D997" s="1">
        <f t="shared" si="114"/>
        <v>431632.39</v>
      </c>
      <c r="E997" s="1">
        <f t="shared" si="115"/>
        <v>424369.3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424369.3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7263.09</v>
      </c>
    </row>
    <row r="998" spans="1:23" s="16" customFormat="1" ht="35.25" customHeight="1" x14ac:dyDescent="0.5">
      <c r="A998" s="4">
        <f t="shared" si="116"/>
        <v>623</v>
      </c>
      <c r="B998" s="1" t="s">
        <v>999</v>
      </c>
      <c r="C998" s="2">
        <v>39059</v>
      </c>
      <c r="D998" s="1">
        <f t="shared" si="114"/>
        <v>649166.15</v>
      </c>
      <c r="E998" s="1">
        <f t="shared" si="115"/>
        <v>636780.65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636780.65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12385.5</v>
      </c>
    </row>
    <row r="999" spans="1:23" s="16" customFormat="1" ht="70.5" customHeight="1" x14ac:dyDescent="0.5">
      <c r="A999" s="4">
        <f t="shared" si="116"/>
        <v>624</v>
      </c>
      <c r="B999" s="1" t="s">
        <v>1530</v>
      </c>
      <c r="C999" s="2">
        <v>39096</v>
      </c>
      <c r="D999" s="1">
        <f t="shared" si="114"/>
        <v>275681.23000000004</v>
      </c>
      <c r="E999" s="1">
        <f t="shared" si="115"/>
        <v>268418.14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268418.14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7263.09</v>
      </c>
    </row>
    <row r="1000" spans="1:23" s="16" customFormat="1" ht="35.25" customHeight="1" x14ac:dyDescent="0.5">
      <c r="A1000" s="4">
        <f t="shared" si="116"/>
        <v>625</v>
      </c>
      <c r="B1000" s="1" t="s">
        <v>236</v>
      </c>
      <c r="C1000" s="2">
        <v>39151</v>
      </c>
      <c r="D1000" s="1">
        <f t="shared" si="114"/>
        <v>340047.26</v>
      </c>
      <c r="E1000" s="1">
        <f t="shared" si="115"/>
        <v>340047.26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265949.28999999998</v>
      </c>
      <c r="U1000" s="1">
        <v>0</v>
      </c>
      <c r="V1000" s="1">
        <v>74097.97</v>
      </c>
      <c r="W1000" s="1">
        <v>0</v>
      </c>
    </row>
    <row r="1001" spans="1:23" s="16" customFormat="1" ht="35.25" customHeight="1" x14ac:dyDescent="0.5">
      <c r="A1001" s="4">
        <f t="shared" si="116"/>
        <v>626</v>
      </c>
      <c r="B1001" s="1" t="s">
        <v>237</v>
      </c>
      <c r="C1001" s="2">
        <v>39169</v>
      </c>
      <c r="D1001" s="1">
        <f t="shared" si="114"/>
        <v>337459.31</v>
      </c>
      <c r="E1001" s="1">
        <f t="shared" si="115"/>
        <v>337459.31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263942.11</v>
      </c>
      <c r="U1001" s="1">
        <v>0</v>
      </c>
      <c r="V1001" s="1">
        <v>73517.2</v>
      </c>
      <c r="W1001" s="1">
        <v>0</v>
      </c>
    </row>
    <row r="1002" spans="1:23" s="16" customFormat="1" ht="35.25" customHeight="1" x14ac:dyDescent="0.5">
      <c r="A1002" s="4">
        <f t="shared" si="116"/>
        <v>627</v>
      </c>
      <c r="B1002" s="1" t="s">
        <v>1004</v>
      </c>
      <c r="C1002" s="2">
        <v>38977</v>
      </c>
      <c r="D1002" s="1">
        <f t="shared" si="114"/>
        <v>372018.29000000004</v>
      </c>
      <c r="E1002" s="1">
        <f t="shared" si="115"/>
        <v>364755.20000000001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364755.20000000001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7263.09</v>
      </c>
    </row>
    <row r="1003" spans="1:23" s="28" customFormat="1" ht="35.25" customHeight="1" x14ac:dyDescent="0.25">
      <c r="A1003" s="4">
        <f t="shared" si="116"/>
        <v>628</v>
      </c>
      <c r="B1003" s="1" t="s">
        <v>1005</v>
      </c>
      <c r="C1003" s="2">
        <v>39212</v>
      </c>
      <c r="D1003" s="1">
        <f t="shared" si="114"/>
        <v>687027.88</v>
      </c>
      <c r="E1003" s="1">
        <f t="shared" si="115"/>
        <v>677947.49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677947.49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9080.39</v>
      </c>
    </row>
    <row r="1004" spans="1:23" s="16" customFormat="1" ht="35.25" customHeight="1" x14ac:dyDescent="0.5">
      <c r="A1004" s="4">
        <f t="shared" si="116"/>
        <v>629</v>
      </c>
      <c r="B1004" s="1" t="s">
        <v>1008</v>
      </c>
      <c r="C1004" s="2">
        <v>38966</v>
      </c>
      <c r="D1004" s="1">
        <f t="shared" si="114"/>
        <v>328654.69</v>
      </c>
      <c r="E1004" s="1">
        <f t="shared" si="115"/>
        <v>321391.59999999998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321391.59999999998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7263.09</v>
      </c>
    </row>
    <row r="1005" spans="1:23" s="16" customFormat="1" ht="54" customHeight="1" x14ac:dyDescent="0.5">
      <c r="A1005" s="4">
        <f t="shared" si="116"/>
        <v>630</v>
      </c>
      <c r="B1005" s="1" t="s">
        <v>1009</v>
      </c>
      <c r="C1005" s="29">
        <v>38967</v>
      </c>
      <c r="D1005" s="1">
        <f t="shared" si="114"/>
        <v>395122.22000000003</v>
      </c>
      <c r="E1005" s="1">
        <f t="shared" si="115"/>
        <v>387859.13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387859.13</v>
      </c>
      <c r="O1005" s="1">
        <v>0</v>
      </c>
      <c r="P1005" s="1">
        <v>0</v>
      </c>
      <c r="Q1005" s="30">
        <v>0</v>
      </c>
      <c r="R1005" s="30">
        <v>0</v>
      </c>
      <c r="S1005" s="30">
        <v>0</v>
      </c>
      <c r="T1005" s="1">
        <v>0</v>
      </c>
      <c r="U1005" s="30">
        <v>0</v>
      </c>
      <c r="V1005" s="30">
        <v>0</v>
      </c>
      <c r="W1005" s="30">
        <v>7263.09</v>
      </c>
    </row>
    <row r="1006" spans="1:23" s="16" customFormat="1" ht="35.25" customHeight="1" x14ac:dyDescent="0.5">
      <c r="A1006" s="4">
        <f t="shared" si="116"/>
        <v>631</v>
      </c>
      <c r="B1006" s="1" t="s">
        <v>1010</v>
      </c>
      <c r="C1006" s="2">
        <v>39317</v>
      </c>
      <c r="D1006" s="1">
        <f t="shared" si="114"/>
        <v>1273445.4100000001</v>
      </c>
      <c r="E1006" s="1">
        <f t="shared" si="115"/>
        <v>1254503.08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1254503.08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18942.330000000002</v>
      </c>
    </row>
    <row r="1007" spans="1:23" s="16" customFormat="1" ht="35.25" customHeight="1" x14ac:dyDescent="0.5">
      <c r="A1007" s="60" t="s">
        <v>484</v>
      </c>
      <c r="B1007" s="60"/>
      <c r="C1007" s="31"/>
      <c r="D1007" s="32">
        <f t="shared" ref="D1007:W1007" si="117">SUM(D994:D1006)</f>
        <v>7096917.3700000001</v>
      </c>
      <c r="E1007" s="32">
        <f t="shared" si="117"/>
        <v>6982677.0999999996</v>
      </c>
      <c r="F1007" s="32">
        <f t="shared" si="117"/>
        <v>0</v>
      </c>
      <c r="G1007" s="32">
        <f t="shared" si="117"/>
        <v>0</v>
      </c>
      <c r="H1007" s="32">
        <f t="shared" si="117"/>
        <v>0</v>
      </c>
      <c r="I1007" s="32">
        <f t="shared" si="117"/>
        <v>0</v>
      </c>
      <c r="J1007" s="32">
        <f t="shared" si="117"/>
        <v>0</v>
      </c>
      <c r="K1007" s="32">
        <f t="shared" si="117"/>
        <v>0</v>
      </c>
      <c r="L1007" s="32">
        <f t="shared" si="117"/>
        <v>0</v>
      </c>
      <c r="M1007" s="32">
        <f t="shared" si="117"/>
        <v>0</v>
      </c>
      <c r="N1007" s="32">
        <f t="shared" si="117"/>
        <v>6305170.5299999993</v>
      </c>
      <c r="O1007" s="32">
        <f t="shared" si="117"/>
        <v>0</v>
      </c>
      <c r="P1007" s="32">
        <f t="shared" si="117"/>
        <v>0</v>
      </c>
      <c r="Q1007" s="32">
        <f t="shared" si="117"/>
        <v>0</v>
      </c>
      <c r="R1007" s="32">
        <f t="shared" si="117"/>
        <v>0</v>
      </c>
      <c r="S1007" s="32">
        <f t="shared" si="117"/>
        <v>0</v>
      </c>
      <c r="T1007" s="32">
        <f t="shared" si="117"/>
        <v>529891.39999999991</v>
      </c>
      <c r="U1007" s="32">
        <f t="shared" si="117"/>
        <v>0</v>
      </c>
      <c r="V1007" s="32">
        <f t="shared" si="117"/>
        <v>147615.16999999998</v>
      </c>
      <c r="W1007" s="32">
        <f t="shared" si="117"/>
        <v>114240.26999999999</v>
      </c>
    </row>
    <row r="1008" spans="1:23" s="16" customFormat="1" ht="35.25" customHeight="1" x14ac:dyDescent="0.5">
      <c r="A1008" s="63" t="s">
        <v>1330</v>
      </c>
      <c r="B1008" s="63"/>
      <c r="C1008" s="63"/>
      <c r="D1008" s="63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</row>
    <row r="1009" spans="1:23" s="33" customFormat="1" ht="35.25" customHeight="1" x14ac:dyDescent="0.45">
      <c r="A1009" s="63" t="s">
        <v>1331</v>
      </c>
      <c r="B1009" s="63"/>
      <c r="C1009" s="63"/>
      <c r="D1009" s="63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</row>
    <row r="1010" spans="1:23" s="16" customFormat="1" ht="35.25" customHeight="1" x14ac:dyDescent="0.5">
      <c r="A1010" s="4">
        <f>A1006+1</f>
        <v>632</v>
      </c>
      <c r="B1010" s="4" t="s">
        <v>238</v>
      </c>
      <c r="C1010" s="4">
        <v>41024</v>
      </c>
      <c r="D1010" s="1">
        <f>E1010+W1010</f>
        <v>773746.53</v>
      </c>
      <c r="E1010" s="1">
        <f>SUM(F1010:V1010)</f>
        <v>762311.86</v>
      </c>
      <c r="F1010" s="1">
        <v>181350.66</v>
      </c>
      <c r="G1010" s="1">
        <v>489194.96</v>
      </c>
      <c r="H1010" s="1">
        <v>0</v>
      </c>
      <c r="I1010" s="1">
        <v>91766.24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11434.67</v>
      </c>
    </row>
    <row r="1011" spans="1:23" s="16" customFormat="1" ht="67.5" customHeight="1" x14ac:dyDescent="0.5">
      <c r="A1011" s="4">
        <f>A1010+1</f>
        <v>633</v>
      </c>
      <c r="B1011" s="4" t="s">
        <v>239</v>
      </c>
      <c r="C1011" s="4">
        <v>41106</v>
      </c>
      <c r="D1011" s="1">
        <f>E1011+W1011</f>
        <v>3004378.95</v>
      </c>
      <c r="E1011" s="1">
        <f>SUM(F1011:V1011)</f>
        <v>2959979.2600000002</v>
      </c>
      <c r="F1011" s="1">
        <v>679595.04</v>
      </c>
      <c r="G1011" s="1">
        <v>1969561.6000000001</v>
      </c>
      <c r="H1011" s="1">
        <v>0</v>
      </c>
      <c r="I1011" s="1">
        <v>310822.62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44399.69</v>
      </c>
    </row>
    <row r="1012" spans="1:23" s="16" customFormat="1" ht="35.25" customHeight="1" x14ac:dyDescent="0.5">
      <c r="A1012" s="55" t="s">
        <v>484</v>
      </c>
      <c r="B1012" s="55"/>
      <c r="C1012" s="34"/>
      <c r="D1012" s="20">
        <f t="shared" ref="D1012:W1012" si="118">SUM(D1010:D1011)</f>
        <v>3778125.4800000004</v>
      </c>
      <c r="E1012" s="20">
        <f t="shared" si="118"/>
        <v>3722291.12</v>
      </c>
      <c r="F1012" s="20">
        <f t="shared" si="118"/>
        <v>860945.70000000007</v>
      </c>
      <c r="G1012" s="20">
        <f t="shared" si="118"/>
        <v>2458756.56</v>
      </c>
      <c r="H1012" s="20">
        <f t="shared" si="118"/>
        <v>0</v>
      </c>
      <c r="I1012" s="20">
        <f t="shared" si="118"/>
        <v>402588.86</v>
      </c>
      <c r="J1012" s="20">
        <f t="shared" si="118"/>
        <v>0</v>
      </c>
      <c r="K1012" s="20">
        <f t="shared" si="118"/>
        <v>0</v>
      </c>
      <c r="L1012" s="20">
        <f t="shared" si="118"/>
        <v>0</v>
      </c>
      <c r="M1012" s="20">
        <f t="shared" si="118"/>
        <v>0</v>
      </c>
      <c r="N1012" s="20">
        <f t="shared" si="118"/>
        <v>0</v>
      </c>
      <c r="O1012" s="20">
        <f t="shared" si="118"/>
        <v>0</v>
      </c>
      <c r="P1012" s="20">
        <f t="shared" si="118"/>
        <v>0</v>
      </c>
      <c r="Q1012" s="20">
        <f t="shared" si="118"/>
        <v>0</v>
      </c>
      <c r="R1012" s="20">
        <f t="shared" si="118"/>
        <v>0</v>
      </c>
      <c r="S1012" s="20">
        <f t="shared" si="118"/>
        <v>0</v>
      </c>
      <c r="T1012" s="20">
        <f t="shared" si="118"/>
        <v>0</v>
      </c>
      <c r="U1012" s="20">
        <f t="shared" si="118"/>
        <v>0</v>
      </c>
      <c r="V1012" s="20">
        <f t="shared" si="118"/>
        <v>0</v>
      </c>
      <c r="W1012" s="20">
        <f t="shared" si="118"/>
        <v>55834.36</v>
      </c>
    </row>
    <row r="1013" spans="1:23" s="16" customFormat="1" ht="35.25" customHeight="1" x14ac:dyDescent="0.5">
      <c r="A1013" s="61" t="s">
        <v>300</v>
      </c>
      <c r="B1013" s="62"/>
      <c r="C1013" s="11"/>
      <c r="D1013" s="20">
        <f t="shared" ref="D1013:W1013" si="119">D1012</f>
        <v>3778125.4800000004</v>
      </c>
      <c r="E1013" s="20">
        <f t="shared" si="119"/>
        <v>3722291.12</v>
      </c>
      <c r="F1013" s="20">
        <f t="shared" si="119"/>
        <v>860945.70000000007</v>
      </c>
      <c r="G1013" s="20">
        <f t="shared" si="119"/>
        <v>2458756.56</v>
      </c>
      <c r="H1013" s="20">
        <f t="shared" si="119"/>
        <v>0</v>
      </c>
      <c r="I1013" s="20">
        <f t="shared" si="119"/>
        <v>402588.86</v>
      </c>
      <c r="J1013" s="20">
        <f t="shared" si="119"/>
        <v>0</v>
      </c>
      <c r="K1013" s="20">
        <f t="shared" si="119"/>
        <v>0</v>
      </c>
      <c r="L1013" s="20">
        <f t="shared" si="119"/>
        <v>0</v>
      </c>
      <c r="M1013" s="20">
        <f t="shared" si="119"/>
        <v>0</v>
      </c>
      <c r="N1013" s="20">
        <f t="shared" si="119"/>
        <v>0</v>
      </c>
      <c r="O1013" s="20">
        <f t="shared" si="119"/>
        <v>0</v>
      </c>
      <c r="P1013" s="20">
        <f t="shared" si="119"/>
        <v>0</v>
      </c>
      <c r="Q1013" s="20">
        <f t="shared" si="119"/>
        <v>0</v>
      </c>
      <c r="R1013" s="20">
        <f t="shared" si="119"/>
        <v>0</v>
      </c>
      <c r="S1013" s="20">
        <f t="shared" si="119"/>
        <v>0</v>
      </c>
      <c r="T1013" s="20">
        <f t="shared" si="119"/>
        <v>0</v>
      </c>
      <c r="U1013" s="20">
        <f t="shared" si="119"/>
        <v>0</v>
      </c>
      <c r="V1013" s="20">
        <f t="shared" si="119"/>
        <v>0</v>
      </c>
      <c r="W1013" s="20">
        <f t="shared" si="119"/>
        <v>55834.36</v>
      </c>
    </row>
    <row r="1014" spans="1:23" s="16" customFormat="1" ht="35.25" customHeight="1" x14ac:dyDescent="0.5">
      <c r="A1014" s="59" t="s">
        <v>1368</v>
      </c>
      <c r="B1014" s="52"/>
      <c r="C1014" s="52"/>
      <c r="D1014" s="52"/>
      <c r="E1014" s="52"/>
      <c r="F1014" s="52"/>
      <c r="G1014" s="52"/>
      <c r="H1014" s="52"/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2"/>
      <c r="V1014" s="52"/>
      <c r="W1014" s="53"/>
    </row>
    <row r="1015" spans="1:23" s="16" customFormat="1" ht="35.25" customHeight="1" x14ac:dyDescent="0.5">
      <c r="A1015" s="59" t="s">
        <v>1369</v>
      </c>
      <c r="B1015" s="52"/>
      <c r="C1015" s="52"/>
      <c r="D1015" s="52"/>
      <c r="E1015" s="52"/>
      <c r="F1015" s="52"/>
      <c r="G1015" s="52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2"/>
      <c r="V1015" s="52"/>
      <c r="W1015" s="53"/>
    </row>
    <row r="1016" spans="1:23" s="16" customFormat="1" ht="35.25" customHeight="1" x14ac:dyDescent="0.5">
      <c r="A1016" s="4">
        <f>A1011+1</f>
        <v>634</v>
      </c>
      <c r="B1016" s="1" t="s">
        <v>1014</v>
      </c>
      <c r="C1016" s="2">
        <v>41012</v>
      </c>
      <c r="D1016" s="1">
        <f>E1016+W1016</f>
        <v>1786480.03</v>
      </c>
      <c r="E1016" s="1">
        <f>SUM(F1016:V1016)</f>
        <v>1757115.09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1653399.48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103715.61</v>
      </c>
      <c r="U1016" s="1">
        <v>0</v>
      </c>
      <c r="V1016" s="1">
        <v>0</v>
      </c>
      <c r="W1016" s="1">
        <v>29364.94</v>
      </c>
    </row>
    <row r="1017" spans="1:23" s="16" customFormat="1" ht="35.25" customHeight="1" x14ac:dyDescent="0.5">
      <c r="A1017" s="4">
        <f>A1016+1</f>
        <v>635</v>
      </c>
      <c r="B1017" s="1" t="s">
        <v>1015</v>
      </c>
      <c r="C1017" s="2">
        <v>41014</v>
      </c>
      <c r="D1017" s="1">
        <f>E1017+W1017</f>
        <v>1746114.67</v>
      </c>
      <c r="E1017" s="1">
        <f>SUM(F1017:V1017)</f>
        <v>1716768.53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1613052.92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103715.61</v>
      </c>
      <c r="U1017" s="1">
        <v>0</v>
      </c>
      <c r="V1017" s="1">
        <v>0</v>
      </c>
      <c r="W1017" s="1">
        <v>29346.14</v>
      </c>
    </row>
    <row r="1018" spans="1:23" s="16" customFormat="1" ht="35.25" x14ac:dyDescent="0.5">
      <c r="A1018" s="4">
        <f>A1017+1</f>
        <v>636</v>
      </c>
      <c r="B1018" s="1" t="s">
        <v>1016</v>
      </c>
      <c r="C1018" s="2">
        <v>41015</v>
      </c>
      <c r="D1018" s="1">
        <f>E1018+W1018</f>
        <v>1801652.86</v>
      </c>
      <c r="E1018" s="1">
        <f>SUM(F1018:V1018)</f>
        <v>1773143.03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1669427.42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103715.61</v>
      </c>
      <c r="U1018" s="1">
        <v>0</v>
      </c>
      <c r="V1018" s="1">
        <v>0</v>
      </c>
      <c r="W1018" s="1">
        <v>28509.83</v>
      </c>
    </row>
    <row r="1019" spans="1:23" s="16" customFormat="1" ht="35.25" customHeight="1" x14ac:dyDescent="0.5">
      <c r="A1019" s="55" t="s">
        <v>484</v>
      </c>
      <c r="B1019" s="55"/>
      <c r="C1019" s="11"/>
      <c r="D1019" s="35">
        <f t="shared" ref="D1019:W1019" si="120">SUM(D1016:D1018)</f>
        <v>5334247.5600000005</v>
      </c>
      <c r="E1019" s="35">
        <f t="shared" si="120"/>
        <v>5247026.6500000004</v>
      </c>
      <c r="F1019" s="35">
        <f t="shared" si="120"/>
        <v>0</v>
      </c>
      <c r="G1019" s="35">
        <f t="shared" si="120"/>
        <v>0</v>
      </c>
      <c r="H1019" s="35">
        <f t="shared" si="120"/>
        <v>0</v>
      </c>
      <c r="I1019" s="35">
        <f t="shared" si="120"/>
        <v>0</v>
      </c>
      <c r="J1019" s="35">
        <f t="shared" si="120"/>
        <v>0</v>
      </c>
      <c r="K1019" s="35">
        <f t="shared" si="120"/>
        <v>0</v>
      </c>
      <c r="L1019" s="35">
        <f t="shared" si="120"/>
        <v>0</v>
      </c>
      <c r="M1019" s="35">
        <f t="shared" si="120"/>
        <v>0</v>
      </c>
      <c r="N1019" s="35">
        <f t="shared" si="120"/>
        <v>4935879.82</v>
      </c>
      <c r="O1019" s="35">
        <f t="shared" si="120"/>
        <v>0</v>
      </c>
      <c r="P1019" s="35">
        <f t="shared" si="120"/>
        <v>0</v>
      </c>
      <c r="Q1019" s="35">
        <f t="shared" si="120"/>
        <v>0</v>
      </c>
      <c r="R1019" s="35">
        <f t="shared" si="120"/>
        <v>0</v>
      </c>
      <c r="S1019" s="35">
        <f t="shared" si="120"/>
        <v>0</v>
      </c>
      <c r="T1019" s="35">
        <f t="shared" si="120"/>
        <v>311146.83</v>
      </c>
      <c r="U1019" s="35">
        <f t="shared" si="120"/>
        <v>0</v>
      </c>
      <c r="V1019" s="35">
        <f t="shared" si="120"/>
        <v>0</v>
      </c>
      <c r="W1019" s="35">
        <f t="shared" si="120"/>
        <v>87220.91</v>
      </c>
    </row>
    <row r="1020" spans="1:23" s="16" customFormat="1" ht="35.25" customHeight="1" x14ac:dyDescent="0.5">
      <c r="A1020" s="55" t="s">
        <v>1013</v>
      </c>
      <c r="B1020" s="55"/>
      <c r="C1020" s="11"/>
      <c r="D1020" s="20">
        <f t="shared" ref="D1020:W1020" si="121">D1019</f>
        <v>5334247.5600000005</v>
      </c>
      <c r="E1020" s="20">
        <f t="shared" si="121"/>
        <v>5247026.6500000004</v>
      </c>
      <c r="F1020" s="20">
        <f t="shared" si="121"/>
        <v>0</v>
      </c>
      <c r="G1020" s="20">
        <f t="shared" si="121"/>
        <v>0</v>
      </c>
      <c r="H1020" s="20">
        <f t="shared" si="121"/>
        <v>0</v>
      </c>
      <c r="I1020" s="20">
        <f t="shared" si="121"/>
        <v>0</v>
      </c>
      <c r="J1020" s="20">
        <f t="shared" si="121"/>
        <v>0</v>
      </c>
      <c r="K1020" s="20">
        <f t="shared" si="121"/>
        <v>0</v>
      </c>
      <c r="L1020" s="20">
        <f t="shared" si="121"/>
        <v>0</v>
      </c>
      <c r="M1020" s="20">
        <f t="shared" si="121"/>
        <v>0</v>
      </c>
      <c r="N1020" s="20">
        <f t="shared" si="121"/>
        <v>4935879.82</v>
      </c>
      <c r="O1020" s="20">
        <f t="shared" si="121"/>
        <v>0</v>
      </c>
      <c r="P1020" s="20">
        <f t="shared" si="121"/>
        <v>0</v>
      </c>
      <c r="Q1020" s="20">
        <f t="shared" si="121"/>
        <v>0</v>
      </c>
      <c r="R1020" s="20">
        <f t="shared" si="121"/>
        <v>0</v>
      </c>
      <c r="S1020" s="20">
        <f t="shared" si="121"/>
        <v>0</v>
      </c>
      <c r="T1020" s="20">
        <f t="shared" si="121"/>
        <v>311146.83</v>
      </c>
      <c r="U1020" s="20">
        <f t="shared" si="121"/>
        <v>0</v>
      </c>
      <c r="V1020" s="20">
        <f t="shared" si="121"/>
        <v>0</v>
      </c>
      <c r="W1020" s="20">
        <f t="shared" si="121"/>
        <v>87220.91</v>
      </c>
    </row>
    <row r="1021" spans="1:23" s="16" customFormat="1" ht="35.25" customHeight="1" x14ac:dyDescent="0.5">
      <c r="A1021" s="63" t="s">
        <v>1342</v>
      </c>
      <c r="B1021" s="63"/>
      <c r="C1021" s="63"/>
      <c r="D1021" s="63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</row>
    <row r="1022" spans="1:23" s="16" customFormat="1" ht="35.25" customHeight="1" x14ac:dyDescent="0.5">
      <c r="A1022" s="63" t="s">
        <v>1343</v>
      </c>
      <c r="B1022" s="63"/>
      <c r="C1022" s="63"/>
      <c r="D1022" s="63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</row>
    <row r="1023" spans="1:23" s="16" customFormat="1" ht="35.25" customHeight="1" x14ac:dyDescent="0.5">
      <c r="A1023" s="4">
        <f>A1018+1</f>
        <v>637</v>
      </c>
      <c r="B1023" s="4" t="s">
        <v>240</v>
      </c>
      <c r="C1023" s="4">
        <v>41314</v>
      </c>
      <c r="D1023" s="1">
        <f>E1023+W1023</f>
        <v>89616.6</v>
      </c>
      <c r="E1023" s="1">
        <f>SUM(F1023:V1023)</f>
        <v>89616.6</v>
      </c>
      <c r="F1023" s="1">
        <v>0</v>
      </c>
      <c r="G1023" s="1">
        <v>89616.6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</row>
    <row r="1024" spans="1:23" s="16" customFormat="1" ht="35.25" customHeight="1" x14ac:dyDescent="0.5">
      <c r="A1024" s="4">
        <f>A1023+1</f>
        <v>638</v>
      </c>
      <c r="B1024" s="1" t="s">
        <v>241</v>
      </c>
      <c r="C1024" s="2">
        <v>41406</v>
      </c>
      <c r="D1024" s="1">
        <f>E1024+W1024</f>
        <v>289095</v>
      </c>
      <c r="E1024" s="1">
        <f>SUM(F1024:V1024)</f>
        <v>289095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213433.25</v>
      </c>
      <c r="U1024" s="1">
        <v>0</v>
      </c>
      <c r="V1024" s="1">
        <v>75661.75</v>
      </c>
      <c r="W1024" s="1">
        <v>0</v>
      </c>
    </row>
    <row r="1025" spans="1:23" s="16" customFormat="1" ht="35.25" customHeight="1" x14ac:dyDescent="0.5">
      <c r="A1025" s="55" t="s">
        <v>484</v>
      </c>
      <c r="B1025" s="55"/>
      <c r="C1025" s="11"/>
      <c r="D1025" s="20">
        <f t="shared" ref="D1025:W1025" si="122">SUM(D1023:D1024)</f>
        <v>378711.6</v>
      </c>
      <c r="E1025" s="20">
        <f t="shared" si="122"/>
        <v>378711.6</v>
      </c>
      <c r="F1025" s="20">
        <f t="shared" si="122"/>
        <v>0</v>
      </c>
      <c r="G1025" s="20">
        <f t="shared" si="122"/>
        <v>89616.6</v>
      </c>
      <c r="H1025" s="20">
        <f t="shared" si="122"/>
        <v>0</v>
      </c>
      <c r="I1025" s="20">
        <f t="shared" si="122"/>
        <v>0</v>
      </c>
      <c r="J1025" s="20">
        <f t="shared" si="122"/>
        <v>0</v>
      </c>
      <c r="K1025" s="20">
        <f t="shared" si="122"/>
        <v>0</v>
      </c>
      <c r="L1025" s="20">
        <f t="shared" si="122"/>
        <v>0</v>
      </c>
      <c r="M1025" s="20">
        <f t="shared" si="122"/>
        <v>0</v>
      </c>
      <c r="N1025" s="20">
        <f t="shared" si="122"/>
        <v>0</v>
      </c>
      <c r="O1025" s="20">
        <f t="shared" si="122"/>
        <v>0</v>
      </c>
      <c r="P1025" s="20">
        <f t="shared" si="122"/>
        <v>0</v>
      </c>
      <c r="Q1025" s="20">
        <f t="shared" si="122"/>
        <v>0</v>
      </c>
      <c r="R1025" s="20">
        <f t="shared" si="122"/>
        <v>0</v>
      </c>
      <c r="S1025" s="20">
        <f t="shared" si="122"/>
        <v>0</v>
      </c>
      <c r="T1025" s="20">
        <f t="shared" si="122"/>
        <v>213433.25</v>
      </c>
      <c r="U1025" s="20">
        <f t="shared" si="122"/>
        <v>0</v>
      </c>
      <c r="V1025" s="20">
        <f t="shared" si="122"/>
        <v>75661.75</v>
      </c>
      <c r="W1025" s="20">
        <f t="shared" si="122"/>
        <v>0</v>
      </c>
    </row>
    <row r="1026" spans="1:23" s="16" customFormat="1" ht="35.25" customHeight="1" x14ac:dyDescent="0.5">
      <c r="A1026" s="55" t="s">
        <v>1013</v>
      </c>
      <c r="B1026" s="55"/>
      <c r="C1026" s="11"/>
      <c r="D1026" s="20">
        <f t="shared" ref="D1026:W1026" si="123">D1025</f>
        <v>378711.6</v>
      </c>
      <c r="E1026" s="20">
        <f t="shared" si="123"/>
        <v>378711.6</v>
      </c>
      <c r="F1026" s="20">
        <f t="shared" si="123"/>
        <v>0</v>
      </c>
      <c r="G1026" s="20">
        <f t="shared" si="123"/>
        <v>89616.6</v>
      </c>
      <c r="H1026" s="20">
        <f t="shared" si="123"/>
        <v>0</v>
      </c>
      <c r="I1026" s="20">
        <f t="shared" si="123"/>
        <v>0</v>
      </c>
      <c r="J1026" s="20">
        <f t="shared" si="123"/>
        <v>0</v>
      </c>
      <c r="K1026" s="20">
        <f t="shared" si="123"/>
        <v>0</v>
      </c>
      <c r="L1026" s="20">
        <f t="shared" si="123"/>
        <v>0</v>
      </c>
      <c r="M1026" s="20">
        <f t="shared" si="123"/>
        <v>0</v>
      </c>
      <c r="N1026" s="20">
        <f t="shared" si="123"/>
        <v>0</v>
      </c>
      <c r="O1026" s="20">
        <f t="shared" si="123"/>
        <v>0</v>
      </c>
      <c r="P1026" s="20">
        <f t="shared" si="123"/>
        <v>0</v>
      </c>
      <c r="Q1026" s="20">
        <f t="shared" si="123"/>
        <v>0</v>
      </c>
      <c r="R1026" s="20">
        <f t="shared" si="123"/>
        <v>0</v>
      </c>
      <c r="S1026" s="20">
        <f t="shared" si="123"/>
        <v>0</v>
      </c>
      <c r="T1026" s="20">
        <f t="shared" si="123"/>
        <v>213433.25</v>
      </c>
      <c r="U1026" s="20">
        <f t="shared" si="123"/>
        <v>0</v>
      </c>
      <c r="V1026" s="20">
        <f t="shared" si="123"/>
        <v>75661.75</v>
      </c>
      <c r="W1026" s="20">
        <f t="shared" si="123"/>
        <v>0</v>
      </c>
    </row>
    <row r="1027" spans="1:23" s="16" customFormat="1" ht="35.25" customHeight="1" x14ac:dyDescent="0.5">
      <c r="A1027" s="59" t="s">
        <v>1427</v>
      </c>
      <c r="B1027" s="52"/>
      <c r="C1027" s="52"/>
      <c r="D1027" s="52"/>
      <c r="E1027" s="52"/>
      <c r="F1027" s="52"/>
      <c r="G1027" s="52"/>
      <c r="H1027" s="52"/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52"/>
      <c r="T1027" s="52"/>
      <c r="U1027" s="52"/>
      <c r="V1027" s="52"/>
      <c r="W1027" s="53"/>
    </row>
    <row r="1028" spans="1:23" s="16" customFormat="1" ht="35.25" customHeight="1" x14ac:dyDescent="0.5">
      <c r="A1028" s="59" t="s">
        <v>1428</v>
      </c>
      <c r="B1028" s="52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  <c r="V1028" s="52"/>
      <c r="W1028" s="53"/>
    </row>
    <row r="1029" spans="1:23" s="33" customFormat="1" ht="35.25" customHeight="1" x14ac:dyDescent="0.45">
      <c r="A1029" s="4">
        <f>A1024+1</f>
        <v>639</v>
      </c>
      <c r="B1029" s="4" t="s">
        <v>1063</v>
      </c>
      <c r="C1029" s="4">
        <v>41466</v>
      </c>
      <c r="D1029" s="1">
        <f>E1029+W1029</f>
        <v>1999786.43</v>
      </c>
      <c r="E1029" s="1">
        <f>SUM(F1029:V1029)</f>
        <v>1970252.64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106867.44</v>
      </c>
      <c r="P1029" s="1">
        <v>1863385.2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29533.79</v>
      </c>
    </row>
    <row r="1030" spans="1:23" s="33" customFormat="1" ht="35.25" customHeight="1" x14ac:dyDescent="0.45">
      <c r="A1030" s="4">
        <f>A1029+1</f>
        <v>640</v>
      </c>
      <c r="B1030" s="4" t="s">
        <v>1064</v>
      </c>
      <c r="C1030" s="4">
        <v>41467</v>
      </c>
      <c r="D1030" s="1">
        <f>E1030+W1030</f>
        <v>2285816.36</v>
      </c>
      <c r="E1030" s="1">
        <f>SUM(F1030:V1030)</f>
        <v>2252035.83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100374.27</v>
      </c>
      <c r="P1030" s="1">
        <v>2151661.56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33780.53</v>
      </c>
    </row>
    <row r="1031" spans="1:23" s="16" customFormat="1" ht="47.25" customHeight="1" x14ac:dyDescent="0.5">
      <c r="A1031" s="4">
        <f>A1030+1</f>
        <v>641</v>
      </c>
      <c r="B1031" s="4" t="s">
        <v>1065</v>
      </c>
      <c r="C1031" s="4">
        <v>41468</v>
      </c>
      <c r="D1031" s="1">
        <f>E1031+W1031</f>
        <v>2233332.1100000003</v>
      </c>
      <c r="E1031" s="1">
        <f>SUM(F1031:V1031)</f>
        <v>2200327.2000000002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116983.85</v>
      </c>
      <c r="P1031" s="1">
        <v>2083343.35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33004.910000000003</v>
      </c>
    </row>
    <row r="1032" spans="1:23" s="16" customFormat="1" ht="35.25" customHeight="1" x14ac:dyDescent="0.5">
      <c r="A1032" s="55" t="s">
        <v>484</v>
      </c>
      <c r="B1032" s="55"/>
      <c r="C1032" s="11"/>
      <c r="D1032" s="20">
        <f t="shared" ref="D1032:W1032" si="124">SUM(D1029:D1031)</f>
        <v>6518934.9000000004</v>
      </c>
      <c r="E1032" s="20">
        <f t="shared" si="124"/>
        <v>6422615.6699999999</v>
      </c>
      <c r="F1032" s="20">
        <f t="shared" si="124"/>
        <v>0</v>
      </c>
      <c r="G1032" s="20">
        <f t="shared" si="124"/>
        <v>0</v>
      </c>
      <c r="H1032" s="20">
        <f t="shared" si="124"/>
        <v>0</v>
      </c>
      <c r="I1032" s="20">
        <f t="shared" si="124"/>
        <v>0</v>
      </c>
      <c r="J1032" s="20">
        <f t="shared" si="124"/>
        <v>0</v>
      </c>
      <c r="K1032" s="20">
        <f t="shared" si="124"/>
        <v>0</v>
      </c>
      <c r="L1032" s="20">
        <f t="shared" si="124"/>
        <v>0</v>
      </c>
      <c r="M1032" s="20">
        <f t="shared" si="124"/>
        <v>0</v>
      </c>
      <c r="N1032" s="20">
        <f t="shared" si="124"/>
        <v>0</v>
      </c>
      <c r="O1032" s="20">
        <f t="shared" si="124"/>
        <v>324225.56000000006</v>
      </c>
      <c r="P1032" s="20">
        <f t="shared" si="124"/>
        <v>6098390.1099999994</v>
      </c>
      <c r="Q1032" s="20">
        <f t="shared" si="124"/>
        <v>0</v>
      </c>
      <c r="R1032" s="20">
        <f t="shared" si="124"/>
        <v>0</v>
      </c>
      <c r="S1032" s="20">
        <f t="shared" si="124"/>
        <v>0</v>
      </c>
      <c r="T1032" s="20">
        <f t="shared" si="124"/>
        <v>0</v>
      </c>
      <c r="U1032" s="20">
        <f t="shared" si="124"/>
        <v>0</v>
      </c>
      <c r="V1032" s="20">
        <f t="shared" si="124"/>
        <v>0</v>
      </c>
      <c r="W1032" s="20">
        <f t="shared" si="124"/>
        <v>96319.23000000001</v>
      </c>
    </row>
    <row r="1033" spans="1:23" s="16" customFormat="1" ht="35.25" customHeight="1" x14ac:dyDescent="0.5">
      <c r="A1033" s="55" t="s">
        <v>1013</v>
      </c>
      <c r="B1033" s="55"/>
      <c r="C1033" s="11"/>
      <c r="D1033" s="20">
        <f t="shared" ref="D1033:W1033" si="125">D1032</f>
        <v>6518934.9000000004</v>
      </c>
      <c r="E1033" s="20">
        <f t="shared" si="125"/>
        <v>6422615.6699999999</v>
      </c>
      <c r="F1033" s="20">
        <f t="shared" si="125"/>
        <v>0</v>
      </c>
      <c r="G1033" s="20">
        <f t="shared" si="125"/>
        <v>0</v>
      </c>
      <c r="H1033" s="20">
        <f t="shared" si="125"/>
        <v>0</v>
      </c>
      <c r="I1033" s="20">
        <f t="shared" si="125"/>
        <v>0</v>
      </c>
      <c r="J1033" s="20">
        <f t="shared" si="125"/>
        <v>0</v>
      </c>
      <c r="K1033" s="20">
        <f t="shared" si="125"/>
        <v>0</v>
      </c>
      <c r="L1033" s="20">
        <f t="shared" si="125"/>
        <v>0</v>
      </c>
      <c r="M1033" s="20">
        <f t="shared" si="125"/>
        <v>0</v>
      </c>
      <c r="N1033" s="20">
        <f t="shared" si="125"/>
        <v>0</v>
      </c>
      <c r="O1033" s="20">
        <f t="shared" si="125"/>
        <v>324225.56000000006</v>
      </c>
      <c r="P1033" s="20">
        <f t="shared" si="125"/>
        <v>6098390.1099999994</v>
      </c>
      <c r="Q1033" s="20">
        <f t="shared" si="125"/>
        <v>0</v>
      </c>
      <c r="R1033" s="20">
        <f t="shared" si="125"/>
        <v>0</v>
      </c>
      <c r="S1033" s="20">
        <f t="shared" si="125"/>
        <v>0</v>
      </c>
      <c r="T1033" s="20">
        <f t="shared" si="125"/>
        <v>0</v>
      </c>
      <c r="U1033" s="20">
        <f t="shared" si="125"/>
        <v>0</v>
      </c>
      <c r="V1033" s="20">
        <f t="shared" si="125"/>
        <v>0</v>
      </c>
      <c r="W1033" s="20">
        <f t="shared" si="125"/>
        <v>96319.23000000001</v>
      </c>
    </row>
    <row r="1034" spans="1:23" s="16" customFormat="1" ht="35.25" customHeight="1" x14ac:dyDescent="0.5">
      <c r="A1034" s="56" t="s">
        <v>1429</v>
      </c>
      <c r="B1034" s="56"/>
      <c r="C1034" s="56"/>
      <c r="D1034" s="56"/>
      <c r="E1034" s="56"/>
      <c r="F1034" s="56"/>
      <c r="G1034" s="56"/>
      <c r="H1034" s="56"/>
      <c r="I1034" s="56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</row>
    <row r="1035" spans="1:23" s="16" customFormat="1" ht="35.25" customHeight="1" x14ac:dyDescent="0.5">
      <c r="A1035" s="59" t="s">
        <v>1430</v>
      </c>
      <c r="B1035" s="52"/>
      <c r="C1035" s="52"/>
      <c r="D1035" s="52"/>
      <c r="E1035" s="52"/>
      <c r="F1035" s="52"/>
      <c r="G1035" s="52"/>
      <c r="H1035" s="52"/>
      <c r="I1035" s="52"/>
      <c r="J1035" s="52"/>
      <c r="K1035" s="52"/>
      <c r="L1035" s="52"/>
      <c r="M1035" s="52"/>
      <c r="N1035" s="52"/>
      <c r="O1035" s="52"/>
      <c r="P1035" s="52"/>
      <c r="Q1035" s="52"/>
      <c r="R1035" s="52"/>
      <c r="S1035" s="52"/>
      <c r="T1035" s="52"/>
      <c r="U1035" s="52"/>
      <c r="V1035" s="52"/>
      <c r="W1035" s="53"/>
    </row>
    <row r="1036" spans="1:23" s="16" customFormat="1" ht="35.25" customHeight="1" x14ac:dyDescent="0.5">
      <c r="A1036" s="4">
        <f>A1031+1</f>
        <v>642</v>
      </c>
      <c r="B1036" s="1" t="s">
        <v>1071</v>
      </c>
      <c r="C1036" s="2">
        <v>41543</v>
      </c>
      <c r="D1036" s="1">
        <f>E1036+W1036</f>
        <v>1593076.01</v>
      </c>
      <c r="E1036" s="1">
        <f>SUM(F1036:V1036)</f>
        <v>1565517.61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1565517.61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27558.400000000001</v>
      </c>
    </row>
    <row r="1037" spans="1:23" s="16" customFormat="1" ht="35.25" customHeight="1" x14ac:dyDescent="0.5">
      <c r="A1037" s="55" t="s">
        <v>484</v>
      </c>
      <c r="B1037" s="55"/>
      <c r="C1037" s="11"/>
      <c r="D1037" s="20">
        <f t="shared" ref="D1037:W1037" si="126">SUM(D1036)</f>
        <v>1593076.01</v>
      </c>
      <c r="E1037" s="20">
        <f t="shared" si="126"/>
        <v>1565517.61</v>
      </c>
      <c r="F1037" s="20">
        <f t="shared" si="126"/>
        <v>0</v>
      </c>
      <c r="G1037" s="20">
        <f t="shared" si="126"/>
        <v>0</v>
      </c>
      <c r="H1037" s="20">
        <f t="shared" si="126"/>
        <v>0</v>
      </c>
      <c r="I1037" s="20">
        <f t="shared" si="126"/>
        <v>0</v>
      </c>
      <c r="J1037" s="20">
        <f t="shared" si="126"/>
        <v>0</v>
      </c>
      <c r="K1037" s="20">
        <f t="shared" si="126"/>
        <v>0</v>
      </c>
      <c r="L1037" s="20">
        <f t="shared" si="126"/>
        <v>0</v>
      </c>
      <c r="M1037" s="20">
        <f t="shared" si="126"/>
        <v>0</v>
      </c>
      <c r="N1037" s="20">
        <f t="shared" si="126"/>
        <v>1565517.61</v>
      </c>
      <c r="O1037" s="20">
        <f t="shared" si="126"/>
        <v>0</v>
      </c>
      <c r="P1037" s="20">
        <f t="shared" si="126"/>
        <v>0</v>
      </c>
      <c r="Q1037" s="20">
        <f t="shared" si="126"/>
        <v>0</v>
      </c>
      <c r="R1037" s="20">
        <f t="shared" si="126"/>
        <v>0</v>
      </c>
      <c r="S1037" s="20">
        <f t="shared" si="126"/>
        <v>0</v>
      </c>
      <c r="T1037" s="20">
        <f t="shared" si="126"/>
        <v>0</v>
      </c>
      <c r="U1037" s="20">
        <f t="shared" si="126"/>
        <v>0</v>
      </c>
      <c r="V1037" s="20">
        <f t="shared" si="126"/>
        <v>0</v>
      </c>
      <c r="W1037" s="20">
        <f t="shared" si="126"/>
        <v>27558.400000000001</v>
      </c>
    </row>
    <row r="1038" spans="1:23" s="16" customFormat="1" ht="35.25" customHeight="1" x14ac:dyDescent="0.5">
      <c r="A1038" s="56" t="s">
        <v>1431</v>
      </c>
      <c r="B1038" s="56"/>
      <c r="C1038" s="56"/>
      <c r="D1038" s="56"/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</row>
    <row r="1039" spans="1:23" s="16" customFormat="1" ht="35.25" customHeight="1" x14ac:dyDescent="0.5">
      <c r="A1039" s="4">
        <f>A1036+1</f>
        <v>643</v>
      </c>
      <c r="B1039" s="1" t="s">
        <v>1075</v>
      </c>
      <c r="C1039" s="2">
        <v>41584</v>
      </c>
      <c r="D1039" s="1">
        <f>E1039+W1039</f>
        <v>2739184.28</v>
      </c>
      <c r="E1039" s="1">
        <f>SUM(F1039:V1039)</f>
        <v>2700991.05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2590338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110653.05</v>
      </c>
      <c r="U1039" s="1">
        <v>0</v>
      </c>
      <c r="V1039" s="1">
        <v>0</v>
      </c>
      <c r="W1039" s="1">
        <v>38193.230000000003</v>
      </c>
    </row>
    <row r="1040" spans="1:23" s="16" customFormat="1" ht="35.25" customHeight="1" x14ac:dyDescent="0.5">
      <c r="A1040" s="4">
        <f>A1039+1</f>
        <v>644</v>
      </c>
      <c r="B1040" s="1" t="s">
        <v>1076</v>
      </c>
      <c r="C1040" s="2">
        <v>41593</v>
      </c>
      <c r="D1040" s="1">
        <f>E1040+W1040</f>
        <v>2628417.06</v>
      </c>
      <c r="E1040" s="1">
        <f>SUM(F1040:V1040)</f>
        <v>2593078.84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2485154.4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107924.44</v>
      </c>
      <c r="U1040" s="1">
        <v>0</v>
      </c>
      <c r="V1040" s="1">
        <v>0</v>
      </c>
      <c r="W1040" s="1">
        <v>35338.22</v>
      </c>
    </row>
    <row r="1041" spans="1:23" s="16" customFormat="1" ht="35.25" customHeight="1" x14ac:dyDescent="0.5">
      <c r="A1041" s="4">
        <f>A1040+1</f>
        <v>645</v>
      </c>
      <c r="B1041" s="1" t="s">
        <v>1077</v>
      </c>
      <c r="C1041" s="2">
        <v>41594</v>
      </c>
      <c r="D1041" s="1">
        <f>E1041+W1041</f>
        <v>2872330.2600000002</v>
      </c>
      <c r="E1041" s="1">
        <f>SUM(F1041:V1041)</f>
        <v>2836992.04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2729067.6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107924.44</v>
      </c>
      <c r="U1041" s="1">
        <v>0</v>
      </c>
      <c r="V1041" s="1">
        <v>0</v>
      </c>
      <c r="W1041" s="1">
        <v>35338.22</v>
      </c>
    </row>
    <row r="1042" spans="1:23" s="16" customFormat="1" ht="35.25" customHeight="1" x14ac:dyDescent="0.5">
      <c r="A1042" s="55" t="s">
        <v>484</v>
      </c>
      <c r="B1042" s="55"/>
      <c r="C1042" s="11"/>
      <c r="D1042" s="20">
        <f t="shared" ref="D1042:W1042" si="127">SUM(D1039:D1041)</f>
        <v>8239931.5999999996</v>
      </c>
      <c r="E1042" s="20">
        <f t="shared" si="127"/>
        <v>8131061.9299999997</v>
      </c>
      <c r="F1042" s="20">
        <f t="shared" si="127"/>
        <v>0</v>
      </c>
      <c r="G1042" s="20">
        <f t="shared" si="127"/>
        <v>0</v>
      </c>
      <c r="H1042" s="20">
        <f t="shared" si="127"/>
        <v>0</v>
      </c>
      <c r="I1042" s="20">
        <f t="shared" si="127"/>
        <v>0</v>
      </c>
      <c r="J1042" s="20">
        <f t="shared" si="127"/>
        <v>0</v>
      </c>
      <c r="K1042" s="20">
        <f t="shared" si="127"/>
        <v>0</v>
      </c>
      <c r="L1042" s="20">
        <f t="shared" si="127"/>
        <v>0</v>
      </c>
      <c r="M1042" s="20">
        <f t="shared" si="127"/>
        <v>0</v>
      </c>
      <c r="N1042" s="20">
        <f t="shared" si="127"/>
        <v>7804560</v>
      </c>
      <c r="O1042" s="20">
        <f t="shared" si="127"/>
        <v>0</v>
      </c>
      <c r="P1042" s="20">
        <f t="shared" si="127"/>
        <v>0</v>
      </c>
      <c r="Q1042" s="20">
        <f t="shared" si="127"/>
        <v>0</v>
      </c>
      <c r="R1042" s="20">
        <f t="shared" si="127"/>
        <v>0</v>
      </c>
      <c r="S1042" s="20">
        <f t="shared" si="127"/>
        <v>0</v>
      </c>
      <c r="T1042" s="20">
        <f t="shared" si="127"/>
        <v>326501.93</v>
      </c>
      <c r="U1042" s="20">
        <f t="shared" si="127"/>
        <v>0</v>
      </c>
      <c r="V1042" s="20">
        <f t="shared" si="127"/>
        <v>0</v>
      </c>
      <c r="W1042" s="20">
        <f t="shared" si="127"/>
        <v>108869.67000000001</v>
      </c>
    </row>
    <row r="1043" spans="1:23" s="16" customFormat="1" ht="35.25" customHeight="1" x14ac:dyDescent="0.5">
      <c r="A1043" s="59" t="s">
        <v>1432</v>
      </c>
      <c r="B1043" s="52"/>
      <c r="C1043" s="52"/>
      <c r="D1043" s="52"/>
      <c r="E1043" s="52"/>
      <c r="F1043" s="52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  <c r="S1043" s="52"/>
      <c r="T1043" s="52"/>
      <c r="U1043" s="52"/>
      <c r="V1043" s="52"/>
      <c r="W1043" s="53"/>
    </row>
    <row r="1044" spans="1:23" s="16" customFormat="1" ht="48.75" customHeight="1" x14ac:dyDescent="0.5">
      <c r="A1044" s="4">
        <f>A1041+1</f>
        <v>646</v>
      </c>
      <c r="B1044" s="1" t="s">
        <v>1094</v>
      </c>
      <c r="C1044" s="2">
        <v>41798</v>
      </c>
      <c r="D1044" s="1">
        <f>E1044+W1044</f>
        <v>2271620.34</v>
      </c>
      <c r="E1044" s="1">
        <f>SUM(F1044:V1044)</f>
        <v>2186456.13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2093739.6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92716.53</v>
      </c>
      <c r="U1044" s="1">
        <v>0</v>
      </c>
      <c r="V1044" s="1">
        <v>0</v>
      </c>
      <c r="W1044" s="1">
        <v>85164.21</v>
      </c>
    </row>
    <row r="1045" spans="1:23" s="16" customFormat="1" ht="35.25" customHeight="1" x14ac:dyDescent="0.5">
      <c r="A1045" s="55" t="s">
        <v>484</v>
      </c>
      <c r="B1045" s="55"/>
      <c r="C1045" s="11"/>
      <c r="D1045" s="20">
        <f t="shared" ref="D1045:W1045" si="128">SUM(D1044:D1044)</f>
        <v>2271620.34</v>
      </c>
      <c r="E1045" s="20">
        <f t="shared" si="128"/>
        <v>2186456.13</v>
      </c>
      <c r="F1045" s="20">
        <f t="shared" si="128"/>
        <v>0</v>
      </c>
      <c r="G1045" s="20">
        <f t="shared" si="128"/>
        <v>0</v>
      </c>
      <c r="H1045" s="20">
        <f t="shared" si="128"/>
        <v>0</v>
      </c>
      <c r="I1045" s="20">
        <f t="shared" si="128"/>
        <v>0</v>
      </c>
      <c r="J1045" s="20">
        <f t="shared" si="128"/>
        <v>0</v>
      </c>
      <c r="K1045" s="20">
        <f t="shared" si="128"/>
        <v>0</v>
      </c>
      <c r="L1045" s="20">
        <f t="shared" si="128"/>
        <v>0</v>
      </c>
      <c r="M1045" s="20">
        <f t="shared" si="128"/>
        <v>0</v>
      </c>
      <c r="N1045" s="20">
        <f t="shared" si="128"/>
        <v>2093739.6</v>
      </c>
      <c r="O1045" s="20">
        <f t="shared" si="128"/>
        <v>0</v>
      </c>
      <c r="P1045" s="20">
        <f t="shared" si="128"/>
        <v>0</v>
      </c>
      <c r="Q1045" s="20">
        <f t="shared" si="128"/>
        <v>0</v>
      </c>
      <c r="R1045" s="20">
        <f t="shared" si="128"/>
        <v>0</v>
      </c>
      <c r="S1045" s="20">
        <f t="shared" si="128"/>
        <v>0</v>
      </c>
      <c r="T1045" s="20">
        <f t="shared" si="128"/>
        <v>92716.53</v>
      </c>
      <c r="U1045" s="20">
        <f t="shared" si="128"/>
        <v>0</v>
      </c>
      <c r="V1045" s="20">
        <f t="shared" si="128"/>
        <v>0</v>
      </c>
      <c r="W1045" s="20">
        <f t="shared" si="128"/>
        <v>85164.21</v>
      </c>
    </row>
    <row r="1046" spans="1:23" s="16" customFormat="1" ht="35.25" customHeight="1" x14ac:dyDescent="0.5">
      <c r="A1046" s="55" t="s">
        <v>1013</v>
      </c>
      <c r="B1046" s="55"/>
      <c r="C1046" s="11"/>
      <c r="D1046" s="20">
        <f t="shared" ref="D1046:W1046" si="129">D1045+D1042+D1037</f>
        <v>12104627.949999999</v>
      </c>
      <c r="E1046" s="20">
        <f t="shared" si="129"/>
        <v>11883035.669999998</v>
      </c>
      <c r="F1046" s="20">
        <f t="shared" si="129"/>
        <v>0</v>
      </c>
      <c r="G1046" s="20">
        <f t="shared" si="129"/>
        <v>0</v>
      </c>
      <c r="H1046" s="20">
        <f t="shared" si="129"/>
        <v>0</v>
      </c>
      <c r="I1046" s="20">
        <f t="shared" si="129"/>
        <v>0</v>
      </c>
      <c r="J1046" s="20">
        <f t="shared" si="129"/>
        <v>0</v>
      </c>
      <c r="K1046" s="20">
        <f t="shared" si="129"/>
        <v>0</v>
      </c>
      <c r="L1046" s="20">
        <f t="shared" si="129"/>
        <v>0</v>
      </c>
      <c r="M1046" s="20">
        <f t="shared" si="129"/>
        <v>0</v>
      </c>
      <c r="N1046" s="20">
        <f t="shared" si="129"/>
        <v>11463817.209999999</v>
      </c>
      <c r="O1046" s="20">
        <f t="shared" si="129"/>
        <v>0</v>
      </c>
      <c r="P1046" s="20">
        <f t="shared" si="129"/>
        <v>0</v>
      </c>
      <c r="Q1046" s="20">
        <f t="shared" si="129"/>
        <v>0</v>
      </c>
      <c r="R1046" s="20">
        <f t="shared" si="129"/>
        <v>0</v>
      </c>
      <c r="S1046" s="20">
        <f t="shared" si="129"/>
        <v>0</v>
      </c>
      <c r="T1046" s="20">
        <f t="shared" si="129"/>
        <v>419218.45999999996</v>
      </c>
      <c r="U1046" s="20">
        <f t="shared" si="129"/>
        <v>0</v>
      </c>
      <c r="V1046" s="20">
        <f t="shared" si="129"/>
        <v>0</v>
      </c>
      <c r="W1046" s="20">
        <f t="shared" si="129"/>
        <v>221592.28</v>
      </c>
    </row>
    <row r="1047" spans="1:23" s="16" customFormat="1" ht="35.25" customHeight="1" x14ac:dyDescent="0.5">
      <c r="A1047" s="59" t="s">
        <v>1433</v>
      </c>
      <c r="B1047" s="52"/>
      <c r="C1047" s="52"/>
      <c r="D1047" s="52"/>
      <c r="E1047" s="52"/>
      <c r="F1047" s="52"/>
      <c r="G1047" s="52"/>
      <c r="H1047" s="52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  <c r="T1047" s="52"/>
      <c r="U1047" s="52"/>
      <c r="V1047" s="52"/>
      <c r="W1047" s="53"/>
    </row>
    <row r="1048" spans="1:23" s="16" customFormat="1" ht="35.25" customHeight="1" x14ac:dyDescent="0.5">
      <c r="A1048" s="59" t="s">
        <v>1434</v>
      </c>
      <c r="B1048" s="52"/>
      <c r="C1048" s="52"/>
      <c r="D1048" s="52"/>
      <c r="E1048" s="52"/>
      <c r="F1048" s="52"/>
      <c r="G1048" s="52"/>
      <c r="H1048" s="52"/>
      <c r="I1048" s="52"/>
      <c r="J1048" s="52"/>
      <c r="K1048" s="52"/>
      <c r="L1048" s="52"/>
      <c r="M1048" s="52"/>
      <c r="N1048" s="52"/>
      <c r="O1048" s="52"/>
      <c r="P1048" s="52"/>
      <c r="Q1048" s="52"/>
      <c r="R1048" s="52"/>
      <c r="S1048" s="52"/>
      <c r="T1048" s="52"/>
      <c r="U1048" s="52"/>
      <c r="V1048" s="52"/>
      <c r="W1048" s="53"/>
    </row>
    <row r="1049" spans="1:23" s="16" customFormat="1" ht="65.25" customHeight="1" x14ac:dyDescent="0.5">
      <c r="A1049" s="4">
        <f>A1044+1</f>
        <v>647</v>
      </c>
      <c r="B1049" s="1" t="s">
        <v>1791</v>
      </c>
      <c r="C1049" s="2">
        <v>42100</v>
      </c>
      <c r="D1049" s="1">
        <f>E1049+W1049</f>
        <v>68224.59</v>
      </c>
      <c r="E1049" s="1">
        <f>SUM(F1049:V1049)</f>
        <v>68224.59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68224.59</v>
      </c>
      <c r="V1049" s="1">
        <v>0</v>
      </c>
      <c r="W1049" s="1">
        <v>0</v>
      </c>
    </row>
    <row r="1050" spans="1:23" s="16" customFormat="1" ht="35.25" customHeight="1" x14ac:dyDescent="0.5">
      <c r="A1050" s="55" t="s">
        <v>484</v>
      </c>
      <c r="B1050" s="55"/>
      <c r="C1050" s="11"/>
      <c r="D1050" s="20">
        <f t="shared" ref="D1050:W1050" si="130">SUM(D1049)</f>
        <v>68224.59</v>
      </c>
      <c r="E1050" s="20">
        <f t="shared" si="130"/>
        <v>68224.59</v>
      </c>
      <c r="F1050" s="20">
        <f t="shared" si="130"/>
        <v>0</v>
      </c>
      <c r="G1050" s="20">
        <f t="shared" si="130"/>
        <v>0</v>
      </c>
      <c r="H1050" s="20">
        <f t="shared" si="130"/>
        <v>0</v>
      </c>
      <c r="I1050" s="20">
        <f t="shared" si="130"/>
        <v>0</v>
      </c>
      <c r="J1050" s="20">
        <f t="shared" si="130"/>
        <v>0</v>
      </c>
      <c r="K1050" s="20">
        <f t="shared" si="130"/>
        <v>0</v>
      </c>
      <c r="L1050" s="20">
        <f t="shared" si="130"/>
        <v>0</v>
      </c>
      <c r="M1050" s="20">
        <f t="shared" si="130"/>
        <v>0</v>
      </c>
      <c r="N1050" s="20">
        <f t="shared" si="130"/>
        <v>0</v>
      </c>
      <c r="O1050" s="20">
        <f t="shared" si="130"/>
        <v>0</v>
      </c>
      <c r="P1050" s="20">
        <f t="shared" si="130"/>
        <v>0</v>
      </c>
      <c r="Q1050" s="20">
        <f t="shared" si="130"/>
        <v>0</v>
      </c>
      <c r="R1050" s="20">
        <f t="shared" si="130"/>
        <v>0</v>
      </c>
      <c r="S1050" s="20">
        <f t="shared" si="130"/>
        <v>0</v>
      </c>
      <c r="T1050" s="20">
        <f t="shared" si="130"/>
        <v>0</v>
      </c>
      <c r="U1050" s="20">
        <f t="shared" si="130"/>
        <v>68224.59</v>
      </c>
      <c r="V1050" s="20">
        <f t="shared" si="130"/>
        <v>0</v>
      </c>
      <c r="W1050" s="20">
        <f t="shared" si="130"/>
        <v>0</v>
      </c>
    </row>
    <row r="1051" spans="1:23" s="16" customFormat="1" ht="35.25" customHeight="1" x14ac:dyDescent="0.5">
      <c r="A1051" s="55" t="s">
        <v>1013</v>
      </c>
      <c r="B1051" s="55"/>
      <c r="C1051" s="11"/>
      <c r="D1051" s="20">
        <f t="shared" ref="D1051:W1051" si="131">D1050</f>
        <v>68224.59</v>
      </c>
      <c r="E1051" s="20">
        <f t="shared" si="131"/>
        <v>68224.59</v>
      </c>
      <c r="F1051" s="20">
        <f t="shared" si="131"/>
        <v>0</v>
      </c>
      <c r="G1051" s="20">
        <f t="shared" si="131"/>
        <v>0</v>
      </c>
      <c r="H1051" s="20">
        <f t="shared" si="131"/>
        <v>0</v>
      </c>
      <c r="I1051" s="20">
        <f t="shared" si="131"/>
        <v>0</v>
      </c>
      <c r="J1051" s="20">
        <f t="shared" si="131"/>
        <v>0</v>
      </c>
      <c r="K1051" s="20">
        <f t="shared" si="131"/>
        <v>0</v>
      </c>
      <c r="L1051" s="20">
        <f t="shared" si="131"/>
        <v>0</v>
      </c>
      <c r="M1051" s="20">
        <f t="shared" si="131"/>
        <v>0</v>
      </c>
      <c r="N1051" s="20">
        <f t="shared" si="131"/>
        <v>0</v>
      </c>
      <c r="O1051" s="20">
        <f t="shared" si="131"/>
        <v>0</v>
      </c>
      <c r="P1051" s="20">
        <f t="shared" si="131"/>
        <v>0</v>
      </c>
      <c r="Q1051" s="20">
        <f t="shared" si="131"/>
        <v>0</v>
      </c>
      <c r="R1051" s="20">
        <f t="shared" si="131"/>
        <v>0</v>
      </c>
      <c r="S1051" s="20">
        <f t="shared" si="131"/>
        <v>0</v>
      </c>
      <c r="T1051" s="20">
        <f t="shared" si="131"/>
        <v>0</v>
      </c>
      <c r="U1051" s="20">
        <f t="shared" si="131"/>
        <v>68224.59</v>
      </c>
      <c r="V1051" s="20">
        <f t="shared" si="131"/>
        <v>0</v>
      </c>
      <c r="W1051" s="20">
        <f t="shared" si="131"/>
        <v>0</v>
      </c>
    </row>
    <row r="1052" spans="1:23" s="16" customFormat="1" ht="35.25" customHeight="1" x14ac:dyDescent="0.5">
      <c r="A1052" s="59" t="s">
        <v>1435</v>
      </c>
      <c r="B1052" s="52"/>
      <c r="C1052" s="52"/>
      <c r="D1052" s="52"/>
      <c r="E1052" s="52"/>
      <c r="F1052" s="52"/>
      <c r="G1052" s="52"/>
      <c r="H1052" s="52"/>
      <c r="I1052" s="52"/>
      <c r="J1052" s="52"/>
      <c r="K1052" s="52"/>
      <c r="L1052" s="52"/>
      <c r="M1052" s="52"/>
      <c r="N1052" s="52"/>
      <c r="O1052" s="52"/>
      <c r="P1052" s="52"/>
      <c r="Q1052" s="52"/>
      <c r="R1052" s="52"/>
      <c r="S1052" s="52"/>
      <c r="T1052" s="52"/>
      <c r="U1052" s="52"/>
      <c r="V1052" s="52"/>
      <c r="W1052" s="53"/>
    </row>
    <row r="1053" spans="1:23" s="16" customFormat="1" ht="35.25" customHeight="1" x14ac:dyDescent="0.5">
      <c r="A1053" s="59" t="s">
        <v>1436</v>
      </c>
      <c r="B1053" s="52"/>
      <c r="C1053" s="52"/>
      <c r="D1053" s="52"/>
      <c r="E1053" s="52"/>
      <c r="F1053" s="52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2"/>
      <c r="V1053" s="52"/>
      <c r="W1053" s="53"/>
    </row>
    <row r="1054" spans="1:23" s="16" customFormat="1" ht="35.25" customHeight="1" x14ac:dyDescent="0.5">
      <c r="A1054" s="4">
        <f>A1049+1</f>
        <v>648</v>
      </c>
      <c r="B1054" s="1" t="s">
        <v>1132</v>
      </c>
      <c r="C1054" s="2">
        <v>42239</v>
      </c>
      <c r="D1054" s="1">
        <f>E1054+W1054</f>
        <v>2737792.7100000004</v>
      </c>
      <c r="E1054" s="1">
        <f>SUM(F1054:V1054)</f>
        <v>2697332.72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2697332.72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40459.99</v>
      </c>
    </row>
    <row r="1055" spans="1:23" s="16" customFormat="1" ht="35.25" customHeight="1" x14ac:dyDescent="0.5">
      <c r="A1055" s="4">
        <f>A1054+1</f>
        <v>649</v>
      </c>
      <c r="B1055" s="1" t="s">
        <v>1133</v>
      </c>
      <c r="C1055" s="2">
        <v>42269</v>
      </c>
      <c r="D1055" s="1">
        <f>E1055+W1055</f>
        <v>1947486.6</v>
      </c>
      <c r="E1055" s="1">
        <f>SUM(F1055:V1055)</f>
        <v>1918706.01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1918706.01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28780.59</v>
      </c>
    </row>
    <row r="1056" spans="1:23" s="16" customFormat="1" ht="35.25" customHeight="1" x14ac:dyDescent="0.5">
      <c r="A1056" s="4">
        <f>A1055+1</f>
        <v>650</v>
      </c>
      <c r="B1056" s="1" t="s">
        <v>1134</v>
      </c>
      <c r="C1056" s="2">
        <v>42270</v>
      </c>
      <c r="D1056" s="1">
        <f>E1056+W1056</f>
        <v>3261734.65</v>
      </c>
      <c r="E1056" s="1">
        <f>SUM(F1056:V1056)</f>
        <v>3213531.67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3213531.67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48202.98</v>
      </c>
    </row>
    <row r="1057" spans="1:23" s="16" customFormat="1" ht="67.5" customHeight="1" x14ac:dyDescent="0.5">
      <c r="A1057" s="4">
        <f>A1056+1</f>
        <v>651</v>
      </c>
      <c r="B1057" s="1" t="s">
        <v>1136</v>
      </c>
      <c r="C1057" s="2">
        <v>42266</v>
      </c>
      <c r="D1057" s="1">
        <f>E1057+W1057</f>
        <v>3131875.0300000003</v>
      </c>
      <c r="E1057" s="1">
        <f>SUM(F1057:V1057)</f>
        <v>3085591.16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3085591.16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46283.87</v>
      </c>
    </row>
    <row r="1058" spans="1:23" s="16" customFormat="1" ht="35.25" customHeight="1" x14ac:dyDescent="0.5">
      <c r="A1058" s="55" t="s">
        <v>484</v>
      </c>
      <c r="B1058" s="55"/>
      <c r="C1058" s="11"/>
      <c r="D1058" s="20">
        <f t="shared" ref="D1058:W1058" si="132">SUM(D1054:D1057)</f>
        <v>11078888.990000002</v>
      </c>
      <c r="E1058" s="20">
        <f t="shared" si="132"/>
        <v>10915161.560000001</v>
      </c>
      <c r="F1058" s="20">
        <f t="shared" si="132"/>
        <v>0</v>
      </c>
      <c r="G1058" s="20">
        <f t="shared" si="132"/>
        <v>0</v>
      </c>
      <c r="H1058" s="20">
        <f t="shared" si="132"/>
        <v>0</v>
      </c>
      <c r="I1058" s="20">
        <f t="shared" si="132"/>
        <v>0</v>
      </c>
      <c r="J1058" s="20">
        <f t="shared" si="132"/>
        <v>0</v>
      </c>
      <c r="K1058" s="20">
        <f t="shared" si="132"/>
        <v>0</v>
      </c>
      <c r="L1058" s="20">
        <f t="shared" si="132"/>
        <v>0</v>
      </c>
      <c r="M1058" s="20">
        <f t="shared" si="132"/>
        <v>0</v>
      </c>
      <c r="N1058" s="20">
        <f t="shared" si="132"/>
        <v>10915161.560000001</v>
      </c>
      <c r="O1058" s="20">
        <f t="shared" si="132"/>
        <v>0</v>
      </c>
      <c r="P1058" s="20">
        <f t="shared" si="132"/>
        <v>0</v>
      </c>
      <c r="Q1058" s="20">
        <f t="shared" si="132"/>
        <v>0</v>
      </c>
      <c r="R1058" s="20">
        <f t="shared" si="132"/>
        <v>0</v>
      </c>
      <c r="S1058" s="20">
        <f t="shared" si="132"/>
        <v>0</v>
      </c>
      <c r="T1058" s="20">
        <f t="shared" si="132"/>
        <v>0</v>
      </c>
      <c r="U1058" s="20">
        <f t="shared" si="132"/>
        <v>0</v>
      </c>
      <c r="V1058" s="20">
        <f t="shared" si="132"/>
        <v>0</v>
      </c>
      <c r="W1058" s="20">
        <f t="shared" si="132"/>
        <v>163727.43</v>
      </c>
    </row>
    <row r="1059" spans="1:23" s="16" customFormat="1" ht="35.25" customHeight="1" x14ac:dyDescent="0.5">
      <c r="A1059" s="55" t="s">
        <v>1013</v>
      </c>
      <c r="B1059" s="55"/>
      <c r="C1059" s="11"/>
      <c r="D1059" s="20">
        <f t="shared" ref="D1059:W1059" si="133">D1058</f>
        <v>11078888.990000002</v>
      </c>
      <c r="E1059" s="20">
        <f t="shared" si="133"/>
        <v>10915161.560000001</v>
      </c>
      <c r="F1059" s="20">
        <f t="shared" si="133"/>
        <v>0</v>
      </c>
      <c r="G1059" s="20">
        <f t="shared" si="133"/>
        <v>0</v>
      </c>
      <c r="H1059" s="20">
        <f t="shared" si="133"/>
        <v>0</v>
      </c>
      <c r="I1059" s="20">
        <f t="shared" si="133"/>
        <v>0</v>
      </c>
      <c r="J1059" s="20">
        <f t="shared" si="133"/>
        <v>0</v>
      </c>
      <c r="K1059" s="20">
        <f t="shared" si="133"/>
        <v>0</v>
      </c>
      <c r="L1059" s="20">
        <f t="shared" si="133"/>
        <v>0</v>
      </c>
      <c r="M1059" s="20">
        <f t="shared" si="133"/>
        <v>0</v>
      </c>
      <c r="N1059" s="20">
        <f t="shared" si="133"/>
        <v>10915161.560000001</v>
      </c>
      <c r="O1059" s="20">
        <f t="shared" si="133"/>
        <v>0</v>
      </c>
      <c r="P1059" s="20">
        <f t="shared" si="133"/>
        <v>0</v>
      </c>
      <c r="Q1059" s="20">
        <f t="shared" si="133"/>
        <v>0</v>
      </c>
      <c r="R1059" s="20">
        <f t="shared" si="133"/>
        <v>0</v>
      </c>
      <c r="S1059" s="20">
        <f t="shared" si="133"/>
        <v>0</v>
      </c>
      <c r="T1059" s="20">
        <f t="shared" si="133"/>
        <v>0</v>
      </c>
      <c r="U1059" s="20">
        <f t="shared" si="133"/>
        <v>0</v>
      </c>
      <c r="V1059" s="20">
        <f t="shared" si="133"/>
        <v>0</v>
      </c>
      <c r="W1059" s="20">
        <f t="shared" si="133"/>
        <v>163727.43</v>
      </c>
    </row>
    <row r="1060" spans="1:23" s="16" customFormat="1" ht="35.25" customHeight="1" x14ac:dyDescent="0.5">
      <c r="A1060" s="56" t="s">
        <v>1437</v>
      </c>
      <c r="B1060" s="56"/>
      <c r="C1060" s="56"/>
      <c r="D1060" s="56"/>
      <c r="E1060" s="56"/>
      <c r="F1060" s="56"/>
      <c r="G1060" s="56"/>
      <c r="H1060" s="56"/>
      <c r="I1060" s="56"/>
      <c r="J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</row>
    <row r="1061" spans="1:23" s="16" customFormat="1" ht="35.25" customHeight="1" x14ac:dyDescent="0.5">
      <c r="A1061" s="56" t="s">
        <v>1438</v>
      </c>
      <c r="B1061" s="56"/>
      <c r="C1061" s="56"/>
      <c r="D1061" s="56"/>
      <c r="E1061" s="56"/>
      <c r="F1061" s="56"/>
      <c r="G1061" s="56"/>
      <c r="H1061" s="56"/>
      <c r="I1061" s="56"/>
      <c r="J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</row>
    <row r="1062" spans="1:23" s="16" customFormat="1" ht="35.25" customHeight="1" x14ac:dyDescent="0.5">
      <c r="A1062" s="4">
        <f>A1057+1</f>
        <v>652</v>
      </c>
      <c r="B1062" s="1" t="s">
        <v>247</v>
      </c>
      <c r="C1062" s="2">
        <v>42303</v>
      </c>
      <c r="D1062" s="1">
        <f>E1062+W1062</f>
        <v>198966.09999999998</v>
      </c>
      <c r="E1062" s="1">
        <f>SUM(F1062:V1062)</f>
        <v>198966.09999999998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130343.9</v>
      </c>
      <c r="U1062" s="1">
        <v>0</v>
      </c>
      <c r="V1062" s="1">
        <v>68622.2</v>
      </c>
      <c r="W1062" s="1">
        <v>0</v>
      </c>
    </row>
    <row r="1063" spans="1:23" s="16" customFormat="1" ht="35.25" customHeight="1" x14ac:dyDescent="0.5">
      <c r="A1063" s="57" t="s">
        <v>291</v>
      </c>
      <c r="B1063" s="58"/>
      <c r="C1063" s="36"/>
      <c r="D1063" s="20">
        <f t="shared" ref="D1063:W1063" si="134">D1062</f>
        <v>198966.09999999998</v>
      </c>
      <c r="E1063" s="20">
        <f t="shared" si="134"/>
        <v>198966.09999999998</v>
      </c>
      <c r="F1063" s="20">
        <f t="shared" si="134"/>
        <v>0</v>
      </c>
      <c r="G1063" s="20">
        <f t="shared" si="134"/>
        <v>0</v>
      </c>
      <c r="H1063" s="20">
        <f t="shared" si="134"/>
        <v>0</v>
      </c>
      <c r="I1063" s="20">
        <f t="shared" si="134"/>
        <v>0</v>
      </c>
      <c r="J1063" s="20">
        <f t="shared" si="134"/>
        <v>0</v>
      </c>
      <c r="K1063" s="20">
        <f t="shared" si="134"/>
        <v>0</v>
      </c>
      <c r="L1063" s="20">
        <f t="shared" si="134"/>
        <v>0</v>
      </c>
      <c r="M1063" s="20">
        <f t="shared" si="134"/>
        <v>0</v>
      </c>
      <c r="N1063" s="20">
        <f t="shared" si="134"/>
        <v>0</v>
      </c>
      <c r="O1063" s="20">
        <f t="shared" si="134"/>
        <v>0</v>
      </c>
      <c r="P1063" s="20">
        <f t="shared" si="134"/>
        <v>0</v>
      </c>
      <c r="Q1063" s="20">
        <f t="shared" si="134"/>
        <v>0</v>
      </c>
      <c r="R1063" s="20">
        <f t="shared" si="134"/>
        <v>0</v>
      </c>
      <c r="S1063" s="20">
        <f t="shared" si="134"/>
        <v>0</v>
      </c>
      <c r="T1063" s="20">
        <f t="shared" si="134"/>
        <v>130343.9</v>
      </c>
      <c r="U1063" s="20">
        <f t="shared" si="134"/>
        <v>0</v>
      </c>
      <c r="V1063" s="20">
        <f t="shared" si="134"/>
        <v>68622.2</v>
      </c>
      <c r="W1063" s="20">
        <f t="shared" si="134"/>
        <v>0</v>
      </c>
    </row>
    <row r="1064" spans="1:23" s="16" customFormat="1" ht="35.25" customHeight="1" x14ac:dyDescent="0.5">
      <c r="A1064" s="56" t="s">
        <v>1439</v>
      </c>
      <c r="B1064" s="56"/>
      <c r="C1064" s="56"/>
      <c r="D1064" s="56"/>
      <c r="E1064" s="56"/>
      <c r="F1064" s="56"/>
      <c r="G1064" s="56"/>
      <c r="H1064" s="56"/>
      <c r="I1064" s="56"/>
      <c r="J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</row>
    <row r="1065" spans="1:23" s="16" customFormat="1" ht="70.5" customHeight="1" x14ac:dyDescent="0.5">
      <c r="A1065" s="4">
        <f>A1062+1</f>
        <v>653</v>
      </c>
      <c r="B1065" s="1" t="s">
        <v>1724</v>
      </c>
      <c r="C1065" s="2">
        <v>42352</v>
      </c>
      <c r="D1065" s="1">
        <f t="shared" ref="D1065:D1096" si="135">E1065+W1065</f>
        <v>71184.83</v>
      </c>
      <c r="E1065" s="1">
        <f t="shared" ref="E1065:E1096" si="136">SUM(F1065:V1065)</f>
        <v>71184.83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71184.83</v>
      </c>
      <c r="V1065" s="1">
        <v>0</v>
      </c>
      <c r="W1065" s="1">
        <v>0</v>
      </c>
    </row>
    <row r="1066" spans="1:23" s="16" customFormat="1" ht="70.5" customHeight="1" x14ac:dyDescent="0.5">
      <c r="A1066" s="4">
        <f t="shared" ref="A1066:A1096" si="137">A1065+1</f>
        <v>654</v>
      </c>
      <c r="B1066" s="1" t="s">
        <v>1715</v>
      </c>
      <c r="C1066" s="2">
        <v>42377</v>
      </c>
      <c r="D1066" s="1">
        <f t="shared" si="135"/>
        <v>71888.87</v>
      </c>
      <c r="E1066" s="1">
        <f t="shared" si="136"/>
        <v>71888.87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71888.87</v>
      </c>
      <c r="V1066" s="1">
        <v>0</v>
      </c>
      <c r="W1066" s="1">
        <v>0</v>
      </c>
    </row>
    <row r="1067" spans="1:23" s="16" customFormat="1" ht="70.5" customHeight="1" x14ac:dyDescent="0.5">
      <c r="A1067" s="4">
        <f t="shared" si="137"/>
        <v>655</v>
      </c>
      <c r="B1067" s="1" t="s">
        <v>1717</v>
      </c>
      <c r="C1067" s="2">
        <v>42378</v>
      </c>
      <c r="D1067" s="1">
        <f t="shared" si="135"/>
        <v>72295.7</v>
      </c>
      <c r="E1067" s="1">
        <f t="shared" si="136"/>
        <v>72295.7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72295.7</v>
      </c>
      <c r="V1067" s="1">
        <v>0</v>
      </c>
      <c r="W1067" s="1">
        <v>0</v>
      </c>
    </row>
    <row r="1068" spans="1:23" s="16" customFormat="1" ht="70.5" customHeight="1" x14ac:dyDescent="0.5">
      <c r="A1068" s="4">
        <f t="shared" si="137"/>
        <v>656</v>
      </c>
      <c r="B1068" s="1" t="s">
        <v>1725</v>
      </c>
      <c r="C1068" s="2">
        <v>42383</v>
      </c>
      <c r="D1068" s="1">
        <f t="shared" si="135"/>
        <v>71683.009999999995</v>
      </c>
      <c r="E1068" s="1">
        <f t="shared" si="136"/>
        <v>71683.009999999995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71683.009999999995</v>
      </c>
      <c r="V1068" s="1">
        <v>0</v>
      </c>
      <c r="W1068" s="1">
        <v>0</v>
      </c>
    </row>
    <row r="1069" spans="1:23" s="16" customFormat="1" ht="70.5" customHeight="1" x14ac:dyDescent="0.5">
      <c r="A1069" s="4">
        <f t="shared" si="137"/>
        <v>657</v>
      </c>
      <c r="B1069" s="1" t="s">
        <v>1716</v>
      </c>
      <c r="C1069" s="2">
        <v>42385</v>
      </c>
      <c r="D1069" s="1">
        <f t="shared" si="135"/>
        <v>72235.98</v>
      </c>
      <c r="E1069" s="1">
        <f t="shared" si="136"/>
        <v>72235.98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72235.98</v>
      </c>
      <c r="V1069" s="1">
        <v>0</v>
      </c>
      <c r="W1069" s="1">
        <v>0</v>
      </c>
    </row>
    <row r="1070" spans="1:23" s="16" customFormat="1" ht="70.5" customHeight="1" x14ac:dyDescent="0.5">
      <c r="A1070" s="4">
        <f t="shared" si="137"/>
        <v>658</v>
      </c>
      <c r="B1070" s="1" t="s">
        <v>1726</v>
      </c>
      <c r="C1070" s="2">
        <v>42390</v>
      </c>
      <c r="D1070" s="1">
        <f t="shared" si="135"/>
        <v>71049.94</v>
      </c>
      <c r="E1070" s="1">
        <f t="shared" si="136"/>
        <v>71049.94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71049.94</v>
      </c>
      <c r="V1070" s="1">
        <v>0</v>
      </c>
      <c r="W1070" s="1">
        <v>0</v>
      </c>
    </row>
    <row r="1071" spans="1:23" s="16" customFormat="1" ht="70.5" customHeight="1" x14ac:dyDescent="0.5">
      <c r="A1071" s="4">
        <f t="shared" si="137"/>
        <v>659</v>
      </c>
      <c r="B1071" s="1" t="s">
        <v>1767</v>
      </c>
      <c r="C1071" s="2">
        <v>42391</v>
      </c>
      <c r="D1071" s="1">
        <f t="shared" si="135"/>
        <v>72592.899999999994</v>
      </c>
      <c r="E1071" s="1">
        <f t="shared" si="136"/>
        <v>72592.899999999994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72592.899999999994</v>
      </c>
      <c r="V1071" s="1">
        <v>0</v>
      </c>
      <c r="W1071" s="1">
        <v>0</v>
      </c>
    </row>
    <row r="1072" spans="1:23" s="16" customFormat="1" ht="70.5" customHeight="1" x14ac:dyDescent="0.5">
      <c r="A1072" s="4">
        <f t="shared" si="137"/>
        <v>660</v>
      </c>
      <c r="B1072" s="1" t="s">
        <v>1591</v>
      </c>
      <c r="C1072" s="2">
        <v>42394</v>
      </c>
      <c r="D1072" s="1">
        <f t="shared" si="135"/>
        <v>68307.570000000007</v>
      </c>
      <c r="E1072" s="1">
        <f t="shared" si="136"/>
        <v>68307.570000000007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68307.570000000007</v>
      </c>
      <c r="V1072" s="1">
        <v>0</v>
      </c>
      <c r="W1072" s="1">
        <v>0</v>
      </c>
    </row>
    <row r="1073" spans="1:23" s="16" customFormat="1" ht="35.25" customHeight="1" x14ac:dyDescent="0.5">
      <c r="A1073" s="4">
        <f t="shared" si="137"/>
        <v>661</v>
      </c>
      <c r="B1073" s="1" t="s">
        <v>1137</v>
      </c>
      <c r="C1073" s="2">
        <v>42396</v>
      </c>
      <c r="D1073" s="1">
        <f t="shared" si="135"/>
        <v>7687192.79</v>
      </c>
      <c r="E1073" s="1">
        <f t="shared" si="136"/>
        <v>7573588.96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3028056.17</v>
      </c>
      <c r="O1073" s="1">
        <v>350656.26</v>
      </c>
      <c r="P1073" s="1">
        <v>4194876.53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113603.83</v>
      </c>
    </row>
    <row r="1074" spans="1:23" s="16" customFormat="1" ht="35.25" customHeight="1" x14ac:dyDescent="0.5">
      <c r="A1074" s="4">
        <f t="shared" si="137"/>
        <v>662</v>
      </c>
      <c r="B1074" s="1" t="s">
        <v>1138</v>
      </c>
      <c r="C1074" s="2">
        <v>42397</v>
      </c>
      <c r="D1074" s="1">
        <f t="shared" si="135"/>
        <v>8067260.8799999999</v>
      </c>
      <c r="E1074" s="1">
        <f t="shared" si="136"/>
        <v>7948040.2800000003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3264949.61</v>
      </c>
      <c r="O1074" s="1">
        <v>454310.64</v>
      </c>
      <c r="P1074" s="1">
        <v>4228780.03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119220.6</v>
      </c>
    </row>
    <row r="1075" spans="1:23" s="16" customFormat="1" ht="35.25" customHeight="1" x14ac:dyDescent="0.5">
      <c r="A1075" s="4">
        <f t="shared" si="137"/>
        <v>663</v>
      </c>
      <c r="B1075" s="1" t="s">
        <v>1139</v>
      </c>
      <c r="C1075" s="2">
        <v>42398</v>
      </c>
      <c r="D1075" s="1">
        <f t="shared" si="135"/>
        <v>7749593.8300000001</v>
      </c>
      <c r="E1075" s="1">
        <f t="shared" si="136"/>
        <v>7635067.8200000003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3028056.17</v>
      </c>
      <c r="O1075" s="1">
        <v>347138.81</v>
      </c>
      <c r="P1075" s="1">
        <v>4259872.84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114526.01</v>
      </c>
    </row>
    <row r="1076" spans="1:23" s="16" customFormat="1" ht="35.25" customHeight="1" x14ac:dyDescent="0.5">
      <c r="A1076" s="4">
        <f t="shared" si="137"/>
        <v>664</v>
      </c>
      <c r="B1076" s="1" t="s">
        <v>1140</v>
      </c>
      <c r="C1076" s="2">
        <v>42399</v>
      </c>
      <c r="D1076" s="1">
        <f t="shared" si="135"/>
        <v>8351021</v>
      </c>
      <c r="E1076" s="1">
        <f t="shared" si="136"/>
        <v>8227606.9000000004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3359864.69</v>
      </c>
      <c r="O1076" s="1">
        <v>618646.01</v>
      </c>
      <c r="P1076" s="1">
        <v>4249096.2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123414.1</v>
      </c>
    </row>
    <row r="1077" spans="1:23" s="16" customFormat="1" ht="35.25" customHeight="1" x14ac:dyDescent="0.5">
      <c r="A1077" s="4">
        <f t="shared" si="137"/>
        <v>665</v>
      </c>
      <c r="B1077" s="1" t="s">
        <v>1141</v>
      </c>
      <c r="C1077" s="2">
        <v>42401</v>
      </c>
      <c r="D1077" s="1">
        <f t="shared" si="135"/>
        <v>9219436.2299999986</v>
      </c>
      <c r="E1077" s="1">
        <f t="shared" si="136"/>
        <v>9083188.3999999985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4040146.1</v>
      </c>
      <c r="O1077" s="1">
        <v>403659.83</v>
      </c>
      <c r="P1077" s="1">
        <v>4639382.47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136247.82999999999</v>
      </c>
    </row>
    <row r="1078" spans="1:23" s="16" customFormat="1" ht="35.25" customHeight="1" x14ac:dyDescent="0.5">
      <c r="A1078" s="4">
        <f t="shared" si="137"/>
        <v>666</v>
      </c>
      <c r="B1078" s="1" t="s">
        <v>1142</v>
      </c>
      <c r="C1078" s="2">
        <v>42413</v>
      </c>
      <c r="D1078" s="1">
        <f t="shared" si="135"/>
        <v>3156159.8499999996</v>
      </c>
      <c r="E1078" s="1">
        <f t="shared" si="136"/>
        <v>3109517.0999999996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227441.53</v>
      </c>
      <c r="P1078" s="1">
        <v>2882075.57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46642.75</v>
      </c>
    </row>
    <row r="1079" spans="1:23" s="16" customFormat="1" ht="35.25" customHeight="1" x14ac:dyDescent="0.5">
      <c r="A1079" s="4">
        <f t="shared" si="137"/>
        <v>667</v>
      </c>
      <c r="B1079" s="1" t="s">
        <v>1143</v>
      </c>
      <c r="C1079" s="2">
        <v>42414</v>
      </c>
      <c r="D1079" s="1">
        <f t="shared" si="135"/>
        <v>144294.88</v>
      </c>
      <c r="E1079" s="1">
        <f t="shared" si="136"/>
        <v>144294.88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144294.88</v>
      </c>
      <c r="V1079" s="1">
        <v>0</v>
      </c>
      <c r="W1079" s="1">
        <v>0</v>
      </c>
    </row>
    <row r="1080" spans="1:23" s="16" customFormat="1" ht="35.25" customHeight="1" x14ac:dyDescent="0.5">
      <c r="A1080" s="4">
        <f t="shared" si="137"/>
        <v>668</v>
      </c>
      <c r="B1080" s="1" t="s">
        <v>1144</v>
      </c>
      <c r="C1080" s="2">
        <v>42415</v>
      </c>
      <c r="D1080" s="1">
        <f t="shared" si="135"/>
        <v>63852</v>
      </c>
      <c r="E1080" s="1">
        <f t="shared" si="136"/>
        <v>63852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63852</v>
      </c>
      <c r="V1080" s="1">
        <v>0</v>
      </c>
      <c r="W1080" s="1">
        <v>0</v>
      </c>
    </row>
    <row r="1081" spans="1:23" s="16" customFormat="1" ht="35.25" customHeight="1" x14ac:dyDescent="0.5">
      <c r="A1081" s="4">
        <f t="shared" si="137"/>
        <v>669</v>
      </c>
      <c r="B1081" s="1" t="s">
        <v>1145</v>
      </c>
      <c r="C1081" s="2">
        <v>42416</v>
      </c>
      <c r="D1081" s="1">
        <f t="shared" si="135"/>
        <v>4098383.54</v>
      </c>
      <c r="E1081" s="1">
        <f t="shared" si="136"/>
        <v>4037816.29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274139.03000000003</v>
      </c>
      <c r="P1081" s="1">
        <v>3763677.26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60567.25</v>
      </c>
    </row>
    <row r="1082" spans="1:23" s="16" customFormat="1" ht="35.25" customHeight="1" x14ac:dyDescent="0.5">
      <c r="A1082" s="4">
        <f t="shared" si="137"/>
        <v>670</v>
      </c>
      <c r="B1082" s="1" t="s">
        <v>1146</v>
      </c>
      <c r="C1082" s="2">
        <v>42417</v>
      </c>
      <c r="D1082" s="1">
        <f t="shared" si="135"/>
        <v>3939710.5300000003</v>
      </c>
      <c r="E1082" s="1">
        <f t="shared" si="136"/>
        <v>3881488.2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299652.47999999998</v>
      </c>
      <c r="P1082" s="1">
        <v>3581835.72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58222.33</v>
      </c>
    </row>
    <row r="1083" spans="1:23" s="16" customFormat="1" ht="35.25" customHeight="1" x14ac:dyDescent="0.5">
      <c r="A1083" s="4">
        <f t="shared" si="137"/>
        <v>671</v>
      </c>
      <c r="B1083" s="1" t="s">
        <v>1147</v>
      </c>
      <c r="C1083" s="2">
        <v>42418</v>
      </c>
      <c r="D1083" s="1">
        <f t="shared" si="135"/>
        <v>4100858.8099999996</v>
      </c>
      <c r="E1083" s="1">
        <f t="shared" si="136"/>
        <v>4040254.9899999998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317020.69</v>
      </c>
      <c r="P1083" s="1">
        <v>3723234.3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60603.82</v>
      </c>
    </row>
    <row r="1084" spans="1:23" s="16" customFormat="1" ht="35.25" customHeight="1" x14ac:dyDescent="0.5">
      <c r="A1084" s="4">
        <f t="shared" si="137"/>
        <v>672</v>
      </c>
      <c r="B1084" s="1" t="s">
        <v>1149</v>
      </c>
      <c r="C1084" s="2">
        <v>42420</v>
      </c>
      <c r="D1084" s="1">
        <f t="shared" si="135"/>
        <v>172531.47</v>
      </c>
      <c r="E1084" s="1">
        <f t="shared" si="136"/>
        <v>172531.47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172531.47</v>
      </c>
      <c r="V1084" s="1">
        <v>0</v>
      </c>
      <c r="W1084" s="1">
        <v>0</v>
      </c>
    </row>
    <row r="1085" spans="1:23" s="16" customFormat="1" ht="35.25" customHeight="1" x14ac:dyDescent="0.5">
      <c r="A1085" s="4">
        <f t="shared" si="137"/>
        <v>673</v>
      </c>
      <c r="B1085" s="1" t="s">
        <v>1150</v>
      </c>
      <c r="C1085" s="2">
        <v>42421</v>
      </c>
      <c r="D1085" s="1">
        <f t="shared" si="135"/>
        <v>4068364.26</v>
      </c>
      <c r="E1085" s="1">
        <f t="shared" si="136"/>
        <v>4008240.65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368626.31</v>
      </c>
      <c r="P1085" s="1">
        <v>3639614.34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60123.61</v>
      </c>
    </row>
    <row r="1086" spans="1:23" s="16" customFormat="1" ht="35.25" customHeight="1" x14ac:dyDescent="0.5">
      <c r="A1086" s="4">
        <f t="shared" si="137"/>
        <v>674</v>
      </c>
      <c r="B1086" s="1" t="s">
        <v>1151</v>
      </c>
      <c r="C1086" s="2">
        <v>42422</v>
      </c>
      <c r="D1086" s="1">
        <f t="shared" si="135"/>
        <v>4259042.8999999994</v>
      </c>
      <c r="E1086" s="1">
        <f t="shared" si="136"/>
        <v>4196101.38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348148.31</v>
      </c>
      <c r="P1086" s="1">
        <v>3847953.07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62941.52</v>
      </c>
    </row>
    <row r="1087" spans="1:23" s="16" customFormat="1" ht="35.25" customHeight="1" x14ac:dyDescent="0.5">
      <c r="A1087" s="4">
        <f t="shared" si="137"/>
        <v>675</v>
      </c>
      <c r="B1087" s="1" t="s">
        <v>1152</v>
      </c>
      <c r="C1087" s="2">
        <v>42423</v>
      </c>
      <c r="D1087" s="1">
        <f t="shared" si="135"/>
        <v>171904.03</v>
      </c>
      <c r="E1087" s="1">
        <f t="shared" si="136"/>
        <v>171904.03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171904.03</v>
      </c>
      <c r="V1087" s="1">
        <v>0</v>
      </c>
      <c r="W1087" s="1">
        <v>0</v>
      </c>
    </row>
    <row r="1088" spans="1:23" s="16" customFormat="1" ht="35.25" customHeight="1" x14ac:dyDescent="0.5">
      <c r="A1088" s="4">
        <f t="shared" si="137"/>
        <v>676</v>
      </c>
      <c r="B1088" s="1" t="s">
        <v>1153</v>
      </c>
      <c r="C1088" s="2">
        <v>42425</v>
      </c>
      <c r="D1088" s="1">
        <f t="shared" si="135"/>
        <v>7922865.7299999995</v>
      </c>
      <c r="E1088" s="1">
        <f t="shared" si="136"/>
        <v>7805779.0399999991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3531115.76</v>
      </c>
      <c r="O1088" s="1">
        <v>137685.94</v>
      </c>
      <c r="P1088" s="1">
        <v>4136977.34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117086.69</v>
      </c>
    </row>
    <row r="1089" spans="1:23" s="16" customFormat="1" ht="35.25" customHeight="1" x14ac:dyDescent="0.5">
      <c r="A1089" s="4">
        <f t="shared" si="137"/>
        <v>677</v>
      </c>
      <c r="B1089" s="5" t="s">
        <v>249</v>
      </c>
      <c r="C1089" s="2">
        <v>42426</v>
      </c>
      <c r="D1089" s="1">
        <f t="shared" si="135"/>
        <v>373051.76</v>
      </c>
      <c r="E1089" s="1">
        <f t="shared" si="136"/>
        <v>373051.76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292476.36</v>
      </c>
      <c r="U1089" s="1">
        <v>0</v>
      </c>
      <c r="V1089" s="1">
        <v>80575.399999999994</v>
      </c>
      <c r="W1089" s="1">
        <v>0</v>
      </c>
    </row>
    <row r="1090" spans="1:23" s="16" customFormat="1" ht="35.25" customHeight="1" x14ac:dyDescent="0.5">
      <c r="A1090" s="4">
        <f t="shared" si="137"/>
        <v>678</v>
      </c>
      <c r="B1090" s="1" t="s">
        <v>1154</v>
      </c>
      <c r="C1090" s="2">
        <v>42427</v>
      </c>
      <c r="D1090" s="1">
        <f t="shared" si="135"/>
        <v>3526608.05</v>
      </c>
      <c r="E1090" s="1">
        <f t="shared" si="136"/>
        <v>3474490.69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203119.34</v>
      </c>
      <c r="P1090" s="1">
        <v>3271371.35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52117.36</v>
      </c>
    </row>
    <row r="1091" spans="1:23" s="16" customFormat="1" ht="45.75" customHeight="1" x14ac:dyDescent="0.5">
      <c r="A1091" s="4">
        <f t="shared" si="137"/>
        <v>679</v>
      </c>
      <c r="B1091" s="1" t="s">
        <v>1155</v>
      </c>
      <c r="C1091" s="2">
        <v>42430</v>
      </c>
      <c r="D1091" s="1">
        <f t="shared" si="135"/>
        <v>2560743.9400000004</v>
      </c>
      <c r="E1091" s="1">
        <f t="shared" si="136"/>
        <v>2522900.4400000004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645814.88</v>
      </c>
      <c r="O1091" s="1">
        <v>163067.45000000001</v>
      </c>
      <c r="P1091" s="1">
        <v>1714018.11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37843.5</v>
      </c>
    </row>
    <row r="1092" spans="1:23" s="16" customFormat="1" ht="35.25" customHeight="1" x14ac:dyDescent="0.5">
      <c r="A1092" s="4">
        <f t="shared" si="137"/>
        <v>680</v>
      </c>
      <c r="B1092" s="1" t="s">
        <v>1156</v>
      </c>
      <c r="C1092" s="2">
        <v>42445</v>
      </c>
      <c r="D1092" s="1">
        <f t="shared" si="135"/>
        <v>3043301.56</v>
      </c>
      <c r="E1092" s="1">
        <f t="shared" si="136"/>
        <v>2998326.66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1236386.67</v>
      </c>
      <c r="O1092" s="1">
        <v>101939.47</v>
      </c>
      <c r="P1092" s="1">
        <v>1660000.52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44974.9</v>
      </c>
    </row>
    <row r="1093" spans="1:23" s="16" customFormat="1" ht="35.25" customHeight="1" x14ac:dyDescent="0.5">
      <c r="A1093" s="4">
        <f t="shared" si="137"/>
        <v>681</v>
      </c>
      <c r="B1093" s="1" t="s">
        <v>1157</v>
      </c>
      <c r="C1093" s="2">
        <v>42450</v>
      </c>
      <c r="D1093" s="1">
        <f t="shared" si="135"/>
        <v>2274197.6799999997</v>
      </c>
      <c r="E1093" s="1">
        <f t="shared" si="136"/>
        <v>2238947.6799999997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2187274.15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51673.53</v>
      </c>
      <c r="U1093" s="1">
        <v>0</v>
      </c>
      <c r="V1093" s="1">
        <v>0</v>
      </c>
      <c r="W1093" s="1">
        <v>35250</v>
      </c>
    </row>
    <row r="1094" spans="1:23" s="16" customFormat="1" ht="35.25" customHeight="1" x14ac:dyDescent="0.5">
      <c r="A1094" s="4">
        <f t="shared" si="137"/>
        <v>682</v>
      </c>
      <c r="B1094" s="1" t="s">
        <v>1158</v>
      </c>
      <c r="C1094" s="2">
        <v>42471</v>
      </c>
      <c r="D1094" s="1">
        <f t="shared" si="135"/>
        <v>2277944.52</v>
      </c>
      <c r="E1094" s="1">
        <f t="shared" si="136"/>
        <v>2242694.52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2190843.16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51851.360000000001</v>
      </c>
      <c r="U1094" s="1">
        <v>0</v>
      </c>
      <c r="V1094" s="1">
        <v>0</v>
      </c>
      <c r="W1094" s="1">
        <v>35250</v>
      </c>
    </row>
    <row r="1095" spans="1:23" s="16" customFormat="1" ht="35.25" customHeight="1" x14ac:dyDescent="0.5">
      <c r="A1095" s="4">
        <f t="shared" si="137"/>
        <v>683</v>
      </c>
      <c r="B1095" s="1" t="s">
        <v>1159</v>
      </c>
      <c r="C1095" s="2">
        <v>42504</v>
      </c>
      <c r="D1095" s="1">
        <f t="shared" si="135"/>
        <v>2279287.9700000002</v>
      </c>
      <c r="E1095" s="1">
        <f t="shared" si="136"/>
        <v>2244037.9700000002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2191318.37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52719.6</v>
      </c>
      <c r="U1095" s="1">
        <v>0</v>
      </c>
      <c r="V1095" s="1">
        <v>0</v>
      </c>
      <c r="W1095" s="1">
        <v>35250</v>
      </c>
    </row>
    <row r="1096" spans="1:23" s="16" customFormat="1" ht="35.25" customHeight="1" x14ac:dyDescent="0.5">
      <c r="A1096" s="4">
        <f t="shared" si="137"/>
        <v>684</v>
      </c>
      <c r="B1096" s="1" t="s">
        <v>1160</v>
      </c>
      <c r="C1096" s="2">
        <v>42505</v>
      </c>
      <c r="D1096" s="1">
        <f t="shared" si="135"/>
        <v>2283505.83</v>
      </c>
      <c r="E1096" s="1">
        <f t="shared" si="136"/>
        <v>2248255.83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2193306.94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54948.89</v>
      </c>
      <c r="U1096" s="1">
        <v>0</v>
      </c>
      <c r="V1096" s="1">
        <v>0</v>
      </c>
      <c r="W1096" s="1">
        <v>35250</v>
      </c>
    </row>
    <row r="1097" spans="1:23" s="16" customFormat="1" ht="35.25" customHeight="1" x14ac:dyDescent="0.5">
      <c r="A1097" s="55" t="s">
        <v>484</v>
      </c>
      <c r="B1097" s="55"/>
      <c r="C1097" s="11"/>
      <c r="D1097" s="20">
        <f t="shared" ref="D1097:W1097" si="138">SUM(D1065:D1096)</f>
        <v>92362352.840000004</v>
      </c>
      <c r="E1097" s="20">
        <f t="shared" si="138"/>
        <v>91013216.73999998</v>
      </c>
      <c r="F1097" s="20">
        <f t="shared" si="138"/>
        <v>0</v>
      </c>
      <c r="G1097" s="20">
        <f t="shared" si="138"/>
        <v>0</v>
      </c>
      <c r="H1097" s="20">
        <f t="shared" si="138"/>
        <v>0</v>
      </c>
      <c r="I1097" s="20">
        <f t="shared" si="138"/>
        <v>0</v>
      </c>
      <c r="J1097" s="20">
        <f t="shared" si="138"/>
        <v>0</v>
      </c>
      <c r="K1097" s="20">
        <f t="shared" si="138"/>
        <v>0</v>
      </c>
      <c r="L1097" s="20">
        <f t="shared" si="138"/>
        <v>0</v>
      </c>
      <c r="M1097" s="20">
        <f t="shared" si="138"/>
        <v>8762742.620000001</v>
      </c>
      <c r="N1097" s="20">
        <f t="shared" si="138"/>
        <v>22134390.049999997</v>
      </c>
      <c r="O1097" s="20">
        <f t="shared" si="138"/>
        <v>4615252.0999999996</v>
      </c>
      <c r="P1097" s="20">
        <f t="shared" si="138"/>
        <v>53792765.649999991</v>
      </c>
      <c r="Q1097" s="20">
        <f t="shared" si="138"/>
        <v>0</v>
      </c>
      <c r="R1097" s="20">
        <f t="shared" si="138"/>
        <v>0</v>
      </c>
      <c r="S1097" s="20">
        <f t="shared" si="138"/>
        <v>0</v>
      </c>
      <c r="T1097" s="20">
        <f t="shared" si="138"/>
        <v>503669.74</v>
      </c>
      <c r="U1097" s="20">
        <f t="shared" si="138"/>
        <v>1123821.18</v>
      </c>
      <c r="V1097" s="20">
        <f t="shared" si="138"/>
        <v>80575.399999999994</v>
      </c>
      <c r="W1097" s="20">
        <f t="shared" si="138"/>
        <v>1349136.0999999999</v>
      </c>
    </row>
    <row r="1098" spans="1:23" s="16" customFormat="1" ht="35.25" customHeight="1" x14ac:dyDescent="0.5">
      <c r="A1098" s="56" t="s">
        <v>1440</v>
      </c>
      <c r="B1098" s="56"/>
      <c r="C1098" s="56"/>
      <c r="D1098" s="56"/>
      <c r="E1098" s="56"/>
      <c r="F1098" s="56"/>
      <c r="G1098" s="56"/>
      <c r="H1098" s="56"/>
      <c r="I1098" s="56"/>
      <c r="J1098" s="56"/>
      <c r="K1098" s="56"/>
      <c r="L1098" s="56"/>
      <c r="M1098" s="56"/>
      <c r="N1098" s="56"/>
      <c r="O1098" s="56"/>
      <c r="P1098" s="56"/>
      <c r="Q1098" s="56"/>
      <c r="R1098" s="56"/>
      <c r="S1098" s="56"/>
      <c r="T1098" s="56"/>
      <c r="U1098" s="56"/>
      <c r="V1098" s="56"/>
      <c r="W1098" s="56"/>
    </row>
    <row r="1099" spans="1:23" s="16" customFormat="1" ht="69" customHeight="1" x14ac:dyDescent="0.5">
      <c r="A1099" s="4">
        <f>A1096+1</f>
        <v>685</v>
      </c>
      <c r="B1099" s="2" t="s">
        <v>250</v>
      </c>
      <c r="C1099" s="2">
        <v>42615</v>
      </c>
      <c r="D1099" s="1">
        <f>E1099+W1099</f>
        <v>142409.65000000002</v>
      </c>
      <c r="E1099" s="1">
        <f>SUM(F1099:V1099)</f>
        <v>142409.65000000002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72401.83</v>
      </c>
      <c r="U1099" s="1">
        <v>0</v>
      </c>
      <c r="V1099" s="1">
        <v>70007.820000000007</v>
      </c>
      <c r="W1099" s="1">
        <v>0</v>
      </c>
    </row>
    <row r="1100" spans="1:23" s="16" customFormat="1" ht="35.25" customHeight="1" x14ac:dyDescent="0.5">
      <c r="A1100" s="51" t="s">
        <v>291</v>
      </c>
      <c r="B1100" s="54"/>
      <c r="C1100" s="19"/>
      <c r="D1100" s="20">
        <f t="shared" ref="D1100:W1100" si="139">D1099</f>
        <v>142409.65000000002</v>
      </c>
      <c r="E1100" s="20">
        <f t="shared" si="139"/>
        <v>142409.65000000002</v>
      </c>
      <c r="F1100" s="20">
        <f t="shared" si="139"/>
        <v>0</v>
      </c>
      <c r="G1100" s="20">
        <f t="shared" si="139"/>
        <v>0</v>
      </c>
      <c r="H1100" s="20">
        <f t="shared" si="139"/>
        <v>0</v>
      </c>
      <c r="I1100" s="20">
        <f t="shared" si="139"/>
        <v>0</v>
      </c>
      <c r="J1100" s="20">
        <f t="shared" si="139"/>
        <v>0</v>
      </c>
      <c r="K1100" s="20">
        <f t="shared" si="139"/>
        <v>0</v>
      </c>
      <c r="L1100" s="20">
        <f t="shared" si="139"/>
        <v>0</v>
      </c>
      <c r="M1100" s="20">
        <f t="shared" si="139"/>
        <v>0</v>
      </c>
      <c r="N1100" s="20">
        <f t="shared" si="139"/>
        <v>0</v>
      </c>
      <c r="O1100" s="20">
        <f t="shared" si="139"/>
        <v>0</v>
      </c>
      <c r="P1100" s="20">
        <f t="shared" si="139"/>
        <v>0</v>
      </c>
      <c r="Q1100" s="20">
        <f t="shared" si="139"/>
        <v>0</v>
      </c>
      <c r="R1100" s="20">
        <f t="shared" si="139"/>
        <v>0</v>
      </c>
      <c r="S1100" s="20">
        <f t="shared" si="139"/>
        <v>0</v>
      </c>
      <c r="T1100" s="20">
        <f t="shared" si="139"/>
        <v>72401.83</v>
      </c>
      <c r="U1100" s="20">
        <f t="shared" si="139"/>
        <v>0</v>
      </c>
      <c r="V1100" s="20">
        <f t="shared" si="139"/>
        <v>70007.820000000007</v>
      </c>
      <c r="W1100" s="20">
        <f t="shared" si="139"/>
        <v>0</v>
      </c>
    </row>
    <row r="1101" spans="1:23" s="16" customFormat="1" ht="35.25" customHeight="1" x14ac:dyDescent="0.5">
      <c r="A1101" s="55" t="s">
        <v>1013</v>
      </c>
      <c r="B1101" s="55"/>
      <c r="C1101" s="11"/>
      <c r="D1101" s="20">
        <f t="shared" ref="D1101:W1101" si="140">D1097+D1100+D1063</f>
        <v>92703728.590000004</v>
      </c>
      <c r="E1101" s="20">
        <f t="shared" si="140"/>
        <v>91354592.48999998</v>
      </c>
      <c r="F1101" s="20">
        <f t="shared" si="140"/>
        <v>0</v>
      </c>
      <c r="G1101" s="20">
        <f t="shared" si="140"/>
        <v>0</v>
      </c>
      <c r="H1101" s="20">
        <f t="shared" si="140"/>
        <v>0</v>
      </c>
      <c r="I1101" s="20">
        <f t="shared" si="140"/>
        <v>0</v>
      </c>
      <c r="J1101" s="20">
        <f t="shared" si="140"/>
        <v>0</v>
      </c>
      <c r="K1101" s="20">
        <f t="shared" si="140"/>
        <v>0</v>
      </c>
      <c r="L1101" s="20">
        <f t="shared" si="140"/>
        <v>0</v>
      </c>
      <c r="M1101" s="20">
        <f t="shared" si="140"/>
        <v>8762742.620000001</v>
      </c>
      <c r="N1101" s="20">
        <f t="shared" si="140"/>
        <v>22134390.049999997</v>
      </c>
      <c r="O1101" s="20">
        <f t="shared" si="140"/>
        <v>4615252.0999999996</v>
      </c>
      <c r="P1101" s="20">
        <f t="shared" si="140"/>
        <v>53792765.649999991</v>
      </c>
      <c r="Q1101" s="20">
        <f t="shared" si="140"/>
        <v>0</v>
      </c>
      <c r="R1101" s="20">
        <f t="shared" si="140"/>
        <v>0</v>
      </c>
      <c r="S1101" s="20">
        <f t="shared" si="140"/>
        <v>0</v>
      </c>
      <c r="T1101" s="20">
        <f t="shared" si="140"/>
        <v>706415.47</v>
      </c>
      <c r="U1101" s="20">
        <f t="shared" si="140"/>
        <v>1123821.18</v>
      </c>
      <c r="V1101" s="20">
        <f t="shared" si="140"/>
        <v>219205.41999999998</v>
      </c>
      <c r="W1101" s="20">
        <f t="shared" si="140"/>
        <v>1349136.0999999999</v>
      </c>
    </row>
    <row r="1102" spans="1:23" s="16" customFormat="1" ht="35.25" customHeight="1" x14ac:dyDescent="0.5">
      <c r="A1102" s="56" t="s">
        <v>1441</v>
      </c>
      <c r="B1102" s="56"/>
      <c r="C1102" s="56"/>
      <c r="D1102" s="56"/>
      <c r="E1102" s="56"/>
      <c r="F1102" s="56"/>
      <c r="G1102" s="56"/>
      <c r="H1102" s="56"/>
      <c r="I1102" s="56"/>
      <c r="J1102" s="56"/>
      <c r="K1102" s="56"/>
      <c r="L1102" s="56"/>
      <c r="M1102" s="56"/>
      <c r="N1102" s="56"/>
      <c r="O1102" s="56"/>
      <c r="P1102" s="56"/>
      <c r="Q1102" s="56"/>
      <c r="R1102" s="56"/>
      <c r="S1102" s="56"/>
      <c r="T1102" s="56"/>
      <c r="U1102" s="56"/>
      <c r="V1102" s="56"/>
      <c r="W1102" s="56"/>
    </row>
    <row r="1103" spans="1:23" s="16" customFormat="1" ht="35.25" customHeight="1" x14ac:dyDescent="0.5">
      <c r="A1103" s="56" t="s">
        <v>1442</v>
      </c>
      <c r="B1103" s="56"/>
      <c r="C1103" s="56"/>
      <c r="D1103" s="56"/>
      <c r="E1103" s="56"/>
      <c r="F1103" s="56"/>
      <c r="G1103" s="56"/>
      <c r="H1103" s="56"/>
      <c r="I1103" s="56"/>
      <c r="J1103" s="56"/>
      <c r="K1103" s="56"/>
      <c r="L1103" s="56"/>
      <c r="M1103" s="56"/>
      <c r="N1103" s="56"/>
      <c r="O1103" s="56"/>
      <c r="P1103" s="56"/>
      <c r="Q1103" s="56"/>
      <c r="R1103" s="56"/>
      <c r="S1103" s="56"/>
      <c r="T1103" s="56"/>
      <c r="U1103" s="56"/>
      <c r="V1103" s="56"/>
      <c r="W1103" s="56"/>
    </row>
    <row r="1104" spans="1:23" s="16" customFormat="1" ht="70.5" customHeight="1" x14ac:dyDescent="0.5">
      <c r="A1104" s="4">
        <f>A1099+1</f>
        <v>686</v>
      </c>
      <c r="B1104" s="1" t="s">
        <v>1692</v>
      </c>
      <c r="C1104" s="2">
        <v>42769</v>
      </c>
      <c r="D1104" s="1">
        <f>E1104+W1104</f>
        <v>66810.02</v>
      </c>
      <c r="E1104" s="1">
        <f>SUM(F1104:V1104)</f>
        <v>66810.02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66810.02</v>
      </c>
      <c r="V1104" s="1">
        <v>0</v>
      </c>
      <c r="W1104" s="1">
        <v>0</v>
      </c>
    </row>
    <row r="1105" spans="1:23" s="16" customFormat="1" ht="54" customHeight="1" x14ac:dyDescent="0.5">
      <c r="A1105" s="4">
        <f>A1104+1</f>
        <v>687</v>
      </c>
      <c r="B1105" s="1" t="s">
        <v>1163</v>
      </c>
      <c r="C1105" s="2">
        <v>42789</v>
      </c>
      <c r="D1105" s="1">
        <f>E1105+W1105</f>
        <v>230553.36000000002</v>
      </c>
      <c r="E1105" s="1">
        <f>SUM(F1105:V1105)</f>
        <v>227146.16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15663.71</v>
      </c>
      <c r="P1105" s="1">
        <v>211482.45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3407.2</v>
      </c>
    </row>
    <row r="1106" spans="1:23" s="16" customFormat="1" ht="35.25" customHeight="1" x14ac:dyDescent="0.5">
      <c r="A1106" s="55" t="s">
        <v>484</v>
      </c>
      <c r="B1106" s="55"/>
      <c r="C1106" s="11"/>
      <c r="D1106" s="20">
        <f t="shared" ref="D1106:W1106" si="141">SUM(D1104:D1105)</f>
        <v>297363.38</v>
      </c>
      <c r="E1106" s="20">
        <f t="shared" si="141"/>
        <v>293956.18</v>
      </c>
      <c r="F1106" s="20">
        <f t="shared" si="141"/>
        <v>0</v>
      </c>
      <c r="G1106" s="20">
        <f t="shared" si="141"/>
        <v>0</v>
      </c>
      <c r="H1106" s="20">
        <f t="shared" si="141"/>
        <v>0</v>
      </c>
      <c r="I1106" s="20">
        <f t="shared" si="141"/>
        <v>0</v>
      </c>
      <c r="J1106" s="20">
        <f t="shared" si="141"/>
        <v>0</v>
      </c>
      <c r="K1106" s="20">
        <f t="shared" si="141"/>
        <v>0</v>
      </c>
      <c r="L1106" s="20">
        <f t="shared" si="141"/>
        <v>0</v>
      </c>
      <c r="M1106" s="20">
        <f t="shared" si="141"/>
        <v>0</v>
      </c>
      <c r="N1106" s="20">
        <f t="shared" si="141"/>
        <v>0</v>
      </c>
      <c r="O1106" s="20">
        <f t="shared" si="141"/>
        <v>15663.71</v>
      </c>
      <c r="P1106" s="20">
        <f t="shared" si="141"/>
        <v>211482.45</v>
      </c>
      <c r="Q1106" s="20">
        <f t="shared" si="141"/>
        <v>0</v>
      </c>
      <c r="R1106" s="20">
        <f t="shared" si="141"/>
        <v>0</v>
      </c>
      <c r="S1106" s="20">
        <f t="shared" si="141"/>
        <v>0</v>
      </c>
      <c r="T1106" s="20">
        <f t="shared" si="141"/>
        <v>0</v>
      </c>
      <c r="U1106" s="20">
        <f t="shared" si="141"/>
        <v>66810.02</v>
      </c>
      <c r="V1106" s="20">
        <f t="shared" si="141"/>
        <v>0</v>
      </c>
      <c r="W1106" s="20">
        <f t="shared" si="141"/>
        <v>3407.2</v>
      </c>
    </row>
    <row r="1107" spans="1:23" s="16" customFormat="1" ht="35.25" customHeight="1" x14ac:dyDescent="0.5">
      <c r="A1107" s="55" t="s">
        <v>1013</v>
      </c>
      <c r="B1107" s="55"/>
      <c r="C1107" s="11"/>
      <c r="D1107" s="20">
        <f t="shared" ref="D1107:W1107" si="142">D1106</f>
        <v>297363.38</v>
      </c>
      <c r="E1107" s="20">
        <f t="shared" si="142"/>
        <v>293956.18</v>
      </c>
      <c r="F1107" s="20">
        <f t="shared" si="142"/>
        <v>0</v>
      </c>
      <c r="G1107" s="20">
        <f t="shared" si="142"/>
        <v>0</v>
      </c>
      <c r="H1107" s="20">
        <f t="shared" si="142"/>
        <v>0</v>
      </c>
      <c r="I1107" s="20">
        <f t="shared" si="142"/>
        <v>0</v>
      </c>
      <c r="J1107" s="20">
        <f t="shared" si="142"/>
        <v>0</v>
      </c>
      <c r="K1107" s="20">
        <f t="shared" si="142"/>
        <v>0</v>
      </c>
      <c r="L1107" s="20">
        <f t="shared" si="142"/>
        <v>0</v>
      </c>
      <c r="M1107" s="20">
        <f t="shared" si="142"/>
        <v>0</v>
      </c>
      <c r="N1107" s="20">
        <f t="shared" si="142"/>
        <v>0</v>
      </c>
      <c r="O1107" s="20">
        <f t="shared" si="142"/>
        <v>15663.71</v>
      </c>
      <c r="P1107" s="20">
        <f t="shared" si="142"/>
        <v>211482.45</v>
      </c>
      <c r="Q1107" s="20">
        <f t="shared" si="142"/>
        <v>0</v>
      </c>
      <c r="R1107" s="20">
        <f t="shared" si="142"/>
        <v>0</v>
      </c>
      <c r="S1107" s="20">
        <f t="shared" si="142"/>
        <v>0</v>
      </c>
      <c r="T1107" s="20">
        <f t="shared" si="142"/>
        <v>0</v>
      </c>
      <c r="U1107" s="20">
        <f t="shared" si="142"/>
        <v>66810.02</v>
      </c>
      <c r="V1107" s="20">
        <f t="shared" si="142"/>
        <v>0</v>
      </c>
      <c r="W1107" s="20">
        <f t="shared" si="142"/>
        <v>3407.2</v>
      </c>
    </row>
    <row r="1108" spans="1:23" s="16" customFormat="1" ht="35.25" customHeight="1" x14ac:dyDescent="0.5">
      <c r="A1108" s="56" t="s">
        <v>1443</v>
      </c>
      <c r="B1108" s="56"/>
      <c r="C1108" s="56"/>
      <c r="D1108" s="56"/>
      <c r="E1108" s="56"/>
      <c r="F1108" s="56"/>
      <c r="G1108" s="56"/>
      <c r="H1108" s="56"/>
      <c r="I1108" s="56"/>
      <c r="J1108" s="56"/>
      <c r="K1108" s="56"/>
      <c r="L1108" s="56"/>
      <c r="M1108" s="56"/>
      <c r="N1108" s="56"/>
      <c r="O1108" s="56"/>
      <c r="P1108" s="56"/>
      <c r="Q1108" s="56"/>
      <c r="R1108" s="56"/>
      <c r="S1108" s="56"/>
      <c r="T1108" s="56"/>
      <c r="U1108" s="56"/>
      <c r="V1108" s="56"/>
      <c r="W1108" s="56"/>
    </row>
    <row r="1109" spans="1:23" s="16" customFormat="1" ht="35.25" customHeight="1" x14ac:dyDescent="0.5">
      <c r="A1109" s="56" t="s">
        <v>1444</v>
      </c>
      <c r="B1109" s="56"/>
      <c r="C1109" s="56"/>
      <c r="D1109" s="56"/>
      <c r="E1109" s="56"/>
      <c r="F1109" s="56"/>
      <c r="G1109" s="56"/>
      <c r="H1109" s="56"/>
      <c r="I1109" s="56"/>
      <c r="J1109" s="56"/>
      <c r="K1109" s="56"/>
      <c r="L1109" s="56"/>
      <c r="M1109" s="56"/>
      <c r="N1109" s="56"/>
      <c r="O1109" s="56"/>
      <c r="P1109" s="56"/>
      <c r="Q1109" s="56"/>
      <c r="R1109" s="56"/>
      <c r="S1109" s="56"/>
      <c r="T1109" s="56"/>
      <c r="U1109" s="56"/>
      <c r="V1109" s="56"/>
      <c r="W1109" s="56"/>
    </row>
    <row r="1110" spans="1:23" s="38" customFormat="1" ht="35.25" customHeight="1" x14ac:dyDescent="0.45">
      <c r="A1110" s="4">
        <f>A1105+1</f>
        <v>688</v>
      </c>
      <c r="B1110" s="1" t="s">
        <v>1175</v>
      </c>
      <c r="C1110" s="2">
        <v>43057</v>
      </c>
      <c r="D1110" s="1">
        <f>E1110+W1110</f>
        <v>1686713.28</v>
      </c>
      <c r="E1110" s="1">
        <f>SUM(F1110:V1110)</f>
        <v>1661786.48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1661786.48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24926.799999999999</v>
      </c>
    </row>
    <row r="1111" spans="1:23" s="16" customFormat="1" ht="35.25" customHeight="1" x14ac:dyDescent="0.5">
      <c r="A1111" s="4">
        <f>A1110+1</f>
        <v>689</v>
      </c>
      <c r="B1111" s="1" t="s">
        <v>1176</v>
      </c>
      <c r="C1111" s="2">
        <v>43086</v>
      </c>
      <c r="D1111" s="1">
        <f>E1111+W1111</f>
        <v>2421619.27</v>
      </c>
      <c r="E1111" s="1">
        <f>SUM(F1111:V1111)</f>
        <v>2385831.79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2385831.79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35787.480000000003</v>
      </c>
    </row>
    <row r="1112" spans="1:23" s="16" customFormat="1" ht="35.25" customHeight="1" x14ac:dyDescent="0.5">
      <c r="A1112" s="4">
        <f>A1111+1</f>
        <v>690</v>
      </c>
      <c r="B1112" s="1" t="s">
        <v>1177</v>
      </c>
      <c r="C1112" s="2">
        <v>43087</v>
      </c>
      <c r="D1112" s="1">
        <f>E1112+W1112</f>
        <v>1986293.23</v>
      </c>
      <c r="E1112" s="1">
        <f>SUM(F1112:V1112)</f>
        <v>1956939.14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1956939.14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29354.09</v>
      </c>
    </row>
    <row r="1113" spans="1:23" s="16" customFormat="1" ht="35.25" customHeight="1" x14ac:dyDescent="0.5">
      <c r="A1113" s="57" t="s">
        <v>291</v>
      </c>
      <c r="B1113" s="58"/>
      <c r="C1113" s="37"/>
      <c r="D1113" s="20">
        <f t="shared" ref="D1113:W1113" si="143">SUM(D1110:D1112)</f>
        <v>6094625.7799999993</v>
      </c>
      <c r="E1113" s="20">
        <f t="shared" si="143"/>
        <v>6004557.4100000001</v>
      </c>
      <c r="F1113" s="20">
        <f t="shared" si="143"/>
        <v>0</v>
      </c>
      <c r="G1113" s="20">
        <f t="shared" si="143"/>
        <v>0</v>
      </c>
      <c r="H1113" s="20">
        <f t="shared" si="143"/>
        <v>0</v>
      </c>
      <c r="I1113" s="20">
        <f t="shared" si="143"/>
        <v>0</v>
      </c>
      <c r="J1113" s="20">
        <f t="shared" si="143"/>
        <v>0</v>
      </c>
      <c r="K1113" s="20">
        <f t="shared" si="143"/>
        <v>0</v>
      </c>
      <c r="L1113" s="20">
        <f t="shared" si="143"/>
        <v>0</v>
      </c>
      <c r="M1113" s="20">
        <f t="shared" si="143"/>
        <v>0</v>
      </c>
      <c r="N1113" s="20">
        <f t="shared" si="143"/>
        <v>3618725.62</v>
      </c>
      <c r="O1113" s="20">
        <f t="shared" si="143"/>
        <v>0</v>
      </c>
      <c r="P1113" s="20">
        <f t="shared" si="143"/>
        <v>2385831.79</v>
      </c>
      <c r="Q1113" s="20">
        <f t="shared" si="143"/>
        <v>0</v>
      </c>
      <c r="R1113" s="20">
        <f t="shared" si="143"/>
        <v>0</v>
      </c>
      <c r="S1113" s="20">
        <f t="shared" si="143"/>
        <v>0</v>
      </c>
      <c r="T1113" s="20">
        <f t="shared" si="143"/>
        <v>0</v>
      </c>
      <c r="U1113" s="20">
        <f t="shared" si="143"/>
        <v>0</v>
      </c>
      <c r="V1113" s="20">
        <f t="shared" si="143"/>
        <v>0</v>
      </c>
      <c r="W1113" s="20">
        <f t="shared" si="143"/>
        <v>90068.37</v>
      </c>
    </row>
    <row r="1114" spans="1:23" s="16" customFormat="1" ht="35.25" customHeight="1" x14ac:dyDescent="0.5">
      <c r="A1114" s="56" t="s">
        <v>1445</v>
      </c>
      <c r="B1114" s="56"/>
      <c r="C1114" s="56"/>
      <c r="D1114" s="56"/>
      <c r="E1114" s="56"/>
      <c r="F1114" s="56"/>
      <c r="G1114" s="56"/>
      <c r="H1114" s="56"/>
      <c r="I1114" s="56"/>
      <c r="J1114" s="56"/>
      <c r="K1114" s="56"/>
      <c r="L1114" s="56"/>
      <c r="M1114" s="56"/>
      <c r="N1114" s="56"/>
      <c r="O1114" s="56"/>
      <c r="P1114" s="56"/>
      <c r="Q1114" s="56"/>
      <c r="R1114" s="56"/>
      <c r="S1114" s="56"/>
      <c r="T1114" s="56"/>
      <c r="U1114" s="56"/>
      <c r="V1114" s="56"/>
      <c r="W1114" s="56"/>
    </row>
    <row r="1115" spans="1:23" s="16" customFormat="1" ht="35.25" customHeight="1" x14ac:dyDescent="0.5">
      <c r="A1115" s="4">
        <f>A1112+1</f>
        <v>691</v>
      </c>
      <c r="B1115" s="1" t="s">
        <v>1366</v>
      </c>
      <c r="C1115" s="2">
        <v>43349</v>
      </c>
      <c r="D1115" s="1">
        <f>E1115+W1115</f>
        <v>64395.53</v>
      </c>
      <c r="E1115" s="1">
        <f>SUM(F1115:V1115)</f>
        <v>64395.53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64395.53</v>
      </c>
      <c r="V1115" s="1">
        <v>0</v>
      </c>
      <c r="W1115" s="1">
        <v>0</v>
      </c>
    </row>
    <row r="1116" spans="1:23" s="16" customFormat="1" ht="35.25" x14ac:dyDescent="0.5">
      <c r="A1116" s="4">
        <f>A1115+1</f>
        <v>692</v>
      </c>
      <c r="B1116" s="1" t="s">
        <v>257</v>
      </c>
      <c r="C1116" s="2">
        <v>43443</v>
      </c>
      <c r="D1116" s="1">
        <f>E1116+W1116</f>
        <v>553705.37</v>
      </c>
      <c r="E1116" s="1">
        <f>SUM(F1116:V1116)</f>
        <v>545522.53</v>
      </c>
      <c r="F1116" s="1">
        <v>545522.53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8182.84</v>
      </c>
    </row>
    <row r="1117" spans="1:23" s="16" customFormat="1" ht="35.25" customHeight="1" x14ac:dyDescent="0.5">
      <c r="A1117" s="55" t="s">
        <v>484</v>
      </c>
      <c r="B1117" s="55"/>
      <c r="C1117" s="11"/>
      <c r="D1117" s="20">
        <f t="shared" ref="D1117:W1117" si="144">SUM(D1115:D1116)</f>
        <v>618100.9</v>
      </c>
      <c r="E1117" s="20">
        <f t="shared" si="144"/>
        <v>609918.06000000006</v>
      </c>
      <c r="F1117" s="20">
        <f t="shared" si="144"/>
        <v>545522.53</v>
      </c>
      <c r="G1117" s="20">
        <f t="shared" si="144"/>
        <v>0</v>
      </c>
      <c r="H1117" s="20">
        <f t="shared" si="144"/>
        <v>0</v>
      </c>
      <c r="I1117" s="20">
        <f t="shared" si="144"/>
        <v>0</v>
      </c>
      <c r="J1117" s="20">
        <f t="shared" si="144"/>
        <v>0</v>
      </c>
      <c r="K1117" s="20">
        <f t="shared" si="144"/>
        <v>0</v>
      </c>
      <c r="L1117" s="20">
        <f t="shared" si="144"/>
        <v>0</v>
      </c>
      <c r="M1117" s="20">
        <f t="shared" si="144"/>
        <v>0</v>
      </c>
      <c r="N1117" s="20">
        <f t="shared" si="144"/>
        <v>0</v>
      </c>
      <c r="O1117" s="20">
        <f t="shared" si="144"/>
        <v>0</v>
      </c>
      <c r="P1117" s="20">
        <f t="shared" si="144"/>
        <v>0</v>
      </c>
      <c r="Q1117" s="20">
        <f t="shared" si="144"/>
        <v>0</v>
      </c>
      <c r="R1117" s="20">
        <f t="shared" si="144"/>
        <v>0</v>
      </c>
      <c r="S1117" s="20">
        <f t="shared" si="144"/>
        <v>0</v>
      </c>
      <c r="T1117" s="20">
        <f t="shared" si="144"/>
        <v>0</v>
      </c>
      <c r="U1117" s="20">
        <f t="shared" si="144"/>
        <v>64395.53</v>
      </c>
      <c r="V1117" s="20">
        <f t="shared" si="144"/>
        <v>0</v>
      </c>
      <c r="W1117" s="20">
        <f t="shared" si="144"/>
        <v>8182.84</v>
      </c>
    </row>
    <row r="1118" spans="1:23" s="16" customFormat="1" ht="35.25" customHeight="1" x14ac:dyDescent="0.5">
      <c r="A1118" s="55" t="s">
        <v>1013</v>
      </c>
      <c r="B1118" s="55"/>
      <c r="C1118" s="11"/>
      <c r="D1118" s="20">
        <f t="shared" ref="D1118:W1118" si="145">D1117+D1113</f>
        <v>6712726.6799999997</v>
      </c>
      <c r="E1118" s="20">
        <f t="shared" si="145"/>
        <v>6614475.4700000007</v>
      </c>
      <c r="F1118" s="20">
        <f t="shared" si="145"/>
        <v>545522.53</v>
      </c>
      <c r="G1118" s="20">
        <f t="shared" si="145"/>
        <v>0</v>
      </c>
      <c r="H1118" s="20">
        <f t="shared" si="145"/>
        <v>0</v>
      </c>
      <c r="I1118" s="20">
        <f t="shared" si="145"/>
        <v>0</v>
      </c>
      <c r="J1118" s="20">
        <f t="shared" si="145"/>
        <v>0</v>
      </c>
      <c r="K1118" s="20">
        <f t="shared" si="145"/>
        <v>0</v>
      </c>
      <c r="L1118" s="20">
        <f t="shared" si="145"/>
        <v>0</v>
      </c>
      <c r="M1118" s="20">
        <f t="shared" si="145"/>
        <v>0</v>
      </c>
      <c r="N1118" s="20">
        <f t="shared" si="145"/>
        <v>3618725.62</v>
      </c>
      <c r="O1118" s="20">
        <f t="shared" si="145"/>
        <v>0</v>
      </c>
      <c r="P1118" s="20">
        <f t="shared" si="145"/>
        <v>2385831.79</v>
      </c>
      <c r="Q1118" s="20">
        <f t="shared" si="145"/>
        <v>0</v>
      </c>
      <c r="R1118" s="20">
        <f t="shared" si="145"/>
        <v>0</v>
      </c>
      <c r="S1118" s="20">
        <f t="shared" si="145"/>
        <v>0</v>
      </c>
      <c r="T1118" s="20">
        <f t="shared" si="145"/>
        <v>0</v>
      </c>
      <c r="U1118" s="20">
        <f t="shared" si="145"/>
        <v>64395.53</v>
      </c>
      <c r="V1118" s="20">
        <f t="shared" si="145"/>
        <v>0</v>
      </c>
      <c r="W1118" s="20">
        <f t="shared" si="145"/>
        <v>98251.209999999992</v>
      </c>
    </row>
    <row r="1119" spans="1:23" s="16" customFormat="1" ht="35.25" customHeight="1" x14ac:dyDescent="0.5">
      <c r="A1119" s="56" t="s">
        <v>1446</v>
      </c>
      <c r="B1119" s="56"/>
      <c r="C1119" s="56"/>
      <c r="D1119" s="56"/>
      <c r="E1119" s="56"/>
      <c r="F1119" s="56"/>
      <c r="G1119" s="56"/>
      <c r="H1119" s="56"/>
      <c r="I1119" s="56"/>
      <c r="J1119" s="56"/>
      <c r="K1119" s="56"/>
      <c r="L1119" s="56"/>
      <c r="M1119" s="56"/>
      <c r="N1119" s="56"/>
      <c r="O1119" s="56"/>
      <c r="P1119" s="56"/>
      <c r="Q1119" s="56"/>
      <c r="R1119" s="56"/>
      <c r="S1119" s="56"/>
      <c r="T1119" s="56"/>
      <c r="U1119" s="56"/>
      <c r="V1119" s="56"/>
      <c r="W1119" s="56"/>
    </row>
    <row r="1120" spans="1:23" s="16" customFormat="1" ht="35.25" customHeight="1" x14ac:dyDescent="0.5">
      <c r="A1120" s="56" t="s">
        <v>1447</v>
      </c>
      <c r="B1120" s="56"/>
      <c r="C1120" s="56"/>
      <c r="D1120" s="56"/>
      <c r="E1120" s="56"/>
      <c r="F1120" s="56"/>
      <c r="G1120" s="56"/>
      <c r="H1120" s="56"/>
      <c r="I1120" s="56"/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</row>
    <row r="1121" spans="1:23" s="16" customFormat="1" ht="35.25" customHeight="1" x14ac:dyDescent="0.5">
      <c r="A1121" s="24">
        <f>A1116+1</f>
        <v>693</v>
      </c>
      <c r="B1121" s="1" t="s">
        <v>1191</v>
      </c>
      <c r="C1121" s="2">
        <v>43566</v>
      </c>
      <c r="D1121" s="1">
        <f t="shared" ref="D1121:D1133" si="146">E1121+W1121</f>
        <v>1545866.4000000001</v>
      </c>
      <c r="E1121" s="1">
        <f t="shared" ref="E1121:E1133" si="147">SUM(F1121:V1121)</f>
        <v>1517355.1900000002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1418102.86</v>
      </c>
      <c r="O1121" s="1">
        <v>99252.33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28511.21</v>
      </c>
    </row>
    <row r="1122" spans="1:23" s="16" customFormat="1" ht="35.25" customHeight="1" x14ac:dyDescent="0.5">
      <c r="A1122" s="24">
        <f t="shared" ref="A1122:A1133" si="148">A1121+1</f>
        <v>694</v>
      </c>
      <c r="B1122" s="1" t="s">
        <v>1192</v>
      </c>
      <c r="C1122" s="2">
        <v>43587</v>
      </c>
      <c r="D1122" s="1">
        <f t="shared" si="146"/>
        <v>1083870.3700000001</v>
      </c>
      <c r="E1122" s="1">
        <f t="shared" si="147"/>
        <v>1067523.3600000001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996474.12</v>
      </c>
      <c r="O1122" s="1">
        <v>71049.240000000005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16347.01</v>
      </c>
    </row>
    <row r="1123" spans="1:23" s="16" customFormat="1" ht="35.25" customHeight="1" x14ac:dyDescent="0.5">
      <c r="A1123" s="24">
        <f t="shared" si="148"/>
        <v>695</v>
      </c>
      <c r="B1123" s="1" t="s">
        <v>1193</v>
      </c>
      <c r="C1123" s="2">
        <v>43588</v>
      </c>
      <c r="D1123" s="1">
        <f t="shared" si="146"/>
        <v>916763.83</v>
      </c>
      <c r="E1123" s="1">
        <f t="shared" si="147"/>
        <v>900764.84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829715.6</v>
      </c>
      <c r="O1123" s="1">
        <v>71049.240000000005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15998.99</v>
      </c>
    </row>
    <row r="1124" spans="1:23" s="16" customFormat="1" ht="35.25" customHeight="1" x14ac:dyDescent="0.5">
      <c r="A1124" s="24">
        <f t="shared" si="148"/>
        <v>696</v>
      </c>
      <c r="B1124" s="1" t="s">
        <v>258</v>
      </c>
      <c r="C1124" s="2">
        <v>43591</v>
      </c>
      <c r="D1124" s="1">
        <f t="shared" si="146"/>
        <v>846057.29</v>
      </c>
      <c r="E1124" s="1">
        <f t="shared" si="147"/>
        <v>833553.98</v>
      </c>
      <c r="F1124" s="1">
        <v>833553.98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12503.31</v>
      </c>
    </row>
    <row r="1125" spans="1:23" s="16" customFormat="1" ht="35.25" customHeight="1" x14ac:dyDescent="0.5">
      <c r="A1125" s="24">
        <f t="shared" si="148"/>
        <v>697</v>
      </c>
      <c r="B1125" s="1" t="s">
        <v>259</v>
      </c>
      <c r="C1125" s="2">
        <v>43596</v>
      </c>
      <c r="D1125" s="1">
        <f t="shared" si="146"/>
        <v>918905.04</v>
      </c>
      <c r="E1125" s="1">
        <f t="shared" si="147"/>
        <v>905325.16</v>
      </c>
      <c r="F1125" s="1">
        <v>905325.16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13579.88</v>
      </c>
    </row>
    <row r="1126" spans="1:23" s="16" customFormat="1" ht="35.25" customHeight="1" x14ac:dyDescent="0.5">
      <c r="A1126" s="24">
        <f t="shared" si="148"/>
        <v>698</v>
      </c>
      <c r="B1126" s="1" t="s">
        <v>1194</v>
      </c>
      <c r="C1126" s="2">
        <v>43605</v>
      </c>
      <c r="D1126" s="1">
        <f t="shared" si="146"/>
        <v>1410239.82</v>
      </c>
      <c r="E1126" s="1">
        <f t="shared" si="147"/>
        <v>1382215.76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1262624.8</v>
      </c>
      <c r="O1126" s="1">
        <v>119590.96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28024.06</v>
      </c>
    </row>
    <row r="1127" spans="1:23" s="16" customFormat="1" ht="35.25" customHeight="1" x14ac:dyDescent="0.5">
      <c r="A1127" s="24">
        <f t="shared" si="148"/>
        <v>699</v>
      </c>
      <c r="B1127" s="1" t="s">
        <v>1195</v>
      </c>
      <c r="C1127" s="2">
        <v>43606</v>
      </c>
      <c r="D1127" s="1">
        <f t="shared" si="146"/>
        <v>2313128.9499999997</v>
      </c>
      <c r="E1127" s="1">
        <f t="shared" si="147"/>
        <v>2267447.1999999997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2101402.4</v>
      </c>
      <c r="O1127" s="1">
        <v>166044.79999999999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45681.75</v>
      </c>
    </row>
    <row r="1128" spans="1:23" s="16" customFormat="1" ht="35.25" customHeight="1" x14ac:dyDescent="0.5">
      <c r="A1128" s="24">
        <f t="shared" si="148"/>
        <v>700</v>
      </c>
      <c r="B1128" s="1" t="s">
        <v>1196</v>
      </c>
      <c r="C1128" s="2">
        <v>43607</v>
      </c>
      <c r="D1128" s="1">
        <f t="shared" si="146"/>
        <v>2217896.9299999997</v>
      </c>
      <c r="E1128" s="1">
        <f t="shared" si="147"/>
        <v>2175971.4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2026509.47</v>
      </c>
      <c r="O1128" s="1">
        <v>149461.93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41925.53</v>
      </c>
    </row>
    <row r="1129" spans="1:23" s="16" customFormat="1" ht="35.25" customHeight="1" x14ac:dyDescent="0.5">
      <c r="A1129" s="24">
        <f t="shared" si="148"/>
        <v>701</v>
      </c>
      <c r="B1129" s="5" t="s">
        <v>1770</v>
      </c>
      <c r="C1129" s="2">
        <v>43614</v>
      </c>
      <c r="D1129" s="1">
        <f t="shared" si="146"/>
        <v>807436.64</v>
      </c>
      <c r="E1129" s="1">
        <f t="shared" si="147"/>
        <v>795504.08</v>
      </c>
      <c r="F1129" s="1">
        <v>795504.08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11932.56</v>
      </c>
    </row>
    <row r="1130" spans="1:23" s="16" customFormat="1" ht="35.25" customHeight="1" x14ac:dyDescent="0.5">
      <c r="A1130" s="24">
        <f t="shared" si="148"/>
        <v>702</v>
      </c>
      <c r="B1130" s="1" t="s">
        <v>1202</v>
      </c>
      <c r="C1130" s="2">
        <v>43602</v>
      </c>
      <c r="D1130" s="1">
        <f t="shared" si="146"/>
        <v>964610.85</v>
      </c>
      <c r="E1130" s="1">
        <f t="shared" si="147"/>
        <v>944223.99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944223.99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20386.86</v>
      </c>
    </row>
    <row r="1131" spans="1:23" s="16" customFormat="1" ht="35.25" customHeight="1" x14ac:dyDescent="0.5">
      <c r="A1131" s="24">
        <f t="shared" si="148"/>
        <v>703</v>
      </c>
      <c r="B1131" s="1" t="s">
        <v>1205</v>
      </c>
      <c r="C1131" s="2">
        <v>43627</v>
      </c>
      <c r="D1131" s="1">
        <f t="shared" si="146"/>
        <v>2356765.52</v>
      </c>
      <c r="E1131" s="1">
        <f t="shared" si="147"/>
        <v>2316580.56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2243065.36</v>
      </c>
      <c r="O1131" s="1">
        <v>73515.199999999997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40184.959999999999</v>
      </c>
    </row>
    <row r="1132" spans="1:23" s="16" customFormat="1" ht="35.25" customHeight="1" x14ac:dyDescent="0.5">
      <c r="A1132" s="24">
        <f t="shared" si="148"/>
        <v>704</v>
      </c>
      <c r="B1132" s="1" t="s">
        <v>1206</v>
      </c>
      <c r="C1132" s="2">
        <v>43628</v>
      </c>
      <c r="D1132" s="1">
        <f t="shared" si="146"/>
        <v>1053674.3700000001</v>
      </c>
      <c r="E1132" s="1">
        <f t="shared" si="147"/>
        <v>1037451.88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966402.64</v>
      </c>
      <c r="O1132" s="1">
        <v>71049.240000000005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16222.49</v>
      </c>
    </row>
    <row r="1133" spans="1:23" s="16" customFormat="1" ht="35.25" customHeight="1" x14ac:dyDescent="0.5">
      <c r="A1133" s="24">
        <f t="shared" si="148"/>
        <v>705</v>
      </c>
      <c r="B1133" s="1" t="s">
        <v>1208</v>
      </c>
      <c r="C1133" s="2">
        <v>43630</v>
      </c>
      <c r="D1133" s="1">
        <f t="shared" si="146"/>
        <v>1229901.83</v>
      </c>
      <c r="E1133" s="1">
        <f t="shared" si="147"/>
        <v>1208145.5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1144641.3</v>
      </c>
      <c r="O1133" s="1">
        <v>63504.2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21756.33</v>
      </c>
    </row>
    <row r="1134" spans="1:23" s="16" customFormat="1" ht="35.25" customHeight="1" x14ac:dyDescent="0.5">
      <c r="A1134" s="55" t="s">
        <v>484</v>
      </c>
      <c r="B1134" s="55"/>
      <c r="C1134" s="11"/>
      <c r="D1134" s="20">
        <f t="shared" ref="D1134:W1134" si="149">SUM(D1121:D1133)</f>
        <v>17665117.840000004</v>
      </c>
      <c r="E1134" s="20">
        <f t="shared" si="149"/>
        <v>17352062.900000002</v>
      </c>
      <c r="F1134" s="20">
        <f t="shared" si="149"/>
        <v>2534383.2200000002</v>
      </c>
      <c r="G1134" s="20">
        <f t="shared" si="149"/>
        <v>0</v>
      </c>
      <c r="H1134" s="20">
        <f t="shared" si="149"/>
        <v>0</v>
      </c>
      <c r="I1134" s="20">
        <f t="shared" si="149"/>
        <v>0</v>
      </c>
      <c r="J1134" s="20">
        <f t="shared" si="149"/>
        <v>0</v>
      </c>
      <c r="K1134" s="20">
        <f t="shared" si="149"/>
        <v>0</v>
      </c>
      <c r="L1134" s="20">
        <f t="shared" si="149"/>
        <v>0</v>
      </c>
      <c r="M1134" s="20">
        <f t="shared" si="149"/>
        <v>0</v>
      </c>
      <c r="N1134" s="20">
        <f t="shared" si="149"/>
        <v>13933162.540000001</v>
      </c>
      <c r="O1134" s="20">
        <f t="shared" si="149"/>
        <v>884517.1399999999</v>
      </c>
      <c r="P1134" s="20">
        <f t="shared" si="149"/>
        <v>0</v>
      </c>
      <c r="Q1134" s="20">
        <f t="shared" si="149"/>
        <v>0</v>
      </c>
      <c r="R1134" s="20">
        <f t="shared" si="149"/>
        <v>0</v>
      </c>
      <c r="S1134" s="20">
        <f t="shared" si="149"/>
        <v>0</v>
      </c>
      <c r="T1134" s="20">
        <f t="shared" si="149"/>
        <v>0</v>
      </c>
      <c r="U1134" s="20">
        <f t="shared" si="149"/>
        <v>0</v>
      </c>
      <c r="V1134" s="20">
        <f t="shared" si="149"/>
        <v>0</v>
      </c>
      <c r="W1134" s="20">
        <f t="shared" si="149"/>
        <v>313054.94000000006</v>
      </c>
    </row>
    <row r="1135" spans="1:23" s="16" customFormat="1" ht="35.25" customHeight="1" x14ac:dyDescent="0.5">
      <c r="A1135" s="56" t="s">
        <v>1448</v>
      </c>
      <c r="B1135" s="56"/>
      <c r="C1135" s="56"/>
      <c r="D1135" s="56"/>
      <c r="E1135" s="56"/>
      <c r="F1135" s="56"/>
      <c r="G1135" s="56"/>
      <c r="H1135" s="56"/>
      <c r="I1135" s="56"/>
      <c r="J1135" s="56"/>
      <c r="K1135" s="56"/>
      <c r="L1135" s="56"/>
      <c r="M1135" s="56"/>
      <c r="N1135" s="56"/>
      <c r="O1135" s="56"/>
      <c r="P1135" s="56"/>
      <c r="Q1135" s="56"/>
      <c r="R1135" s="56"/>
      <c r="S1135" s="56"/>
      <c r="T1135" s="56"/>
      <c r="U1135" s="56"/>
      <c r="V1135" s="56"/>
      <c r="W1135" s="56"/>
    </row>
    <row r="1136" spans="1:23" s="16" customFormat="1" ht="35.25" customHeight="1" x14ac:dyDescent="0.5">
      <c r="A1136" s="4">
        <f>A1133+1</f>
        <v>706</v>
      </c>
      <c r="B1136" s="1" t="s">
        <v>1211</v>
      </c>
      <c r="C1136" s="2">
        <v>43683</v>
      </c>
      <c r="D1136" s="1">
        <f t="shared" ref="D1136:D1148" si="150">E1136+W1136</f>
        <v>1374122.74</v>
      </c>
      <c r="E1136" s="1">
        <f t="shared" ref="E1136:E1148" si="151">SUM(F1136:V1136)</f>
        <v>1353815.51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1353815.51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20307.23</v>
      </c>
    </row>
    <row r="1137" spans="1:23" s="16" customFormat="1" ht="35.25" customHeight="1" x14ac:dyDescent="0.5">
      <c r="A1137" s="4">
        <f t="shared" ref="A1137:A1148" si="152">A1136+1</f>
        <v>707</v>
      </c>
      <c r="B1137" s="1" t="s">
        <v>1212</v>
      </c>
      <c r="C1137" s="2">
        <v>43692</v>
      </c>
      <c r="D1137" s="1">
        <f t="shared" si="150"/>
        <v>720064.54999999993</v>
      </c>
      <c r="E1137" s="1">
        <f t="shared" si="151"/>
        <v>710318.72</v>
      </c>
      <c r="F1137" s="1">
        <v>0</v>
      </c>
      <c r="G1137" s="1">
        <v>0</v>
      </c>
      <c r="H1137" s="1">
        <v>0</v>
      </c>
      <c r="I1137" s="1">
        <v>204029.53</v>
      </c>
      <c r="J1137" s="1">
        <v>216514.58</v>
      </c>
      <c r="K1137" s="1">
        <v>289774.61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9745.83</v>
      </c>
    </row>
    <row r="1138" spans="1:23" s="16" customFormat="1" ht="35.25" customHeight="1" x14ac:dyDescent="0.5">
      <c r="A1138" s="4">
        <f t="shared" si="152"/>
        <v>708</v>
      </c>
      <c r="B1138" s="1" t="s">
        <v>1214</v>
      </c>
      <c r="C1138" s="2">
        <v>43703</v>
      </c>
      <c r="D1138" s="3">
        <f t="shared" si="150"/>
        <v>1054990.1399999999</v>
      </c>
      <c r="E1138" s="3">
        <f t="shared" si="151"/>
        <v>1039920.32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1039920.32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15069.82</v>
      </c>
    </row>
    <row r="1139" spans="1:23" s="16" customFormat="1" ht="35.25" customHeight="1" x14ac:dyDescent="0.5">
      <c r="A1139" s="4">
        <f t="shared" si="152"/>
        <v>709</v>
      </c>
      <c r="B1139" s="1" t="s">
        <v>1215</v>
      </c>
      <c r="C1139" s="2">
        <v>43695</v>
      </c>
      <c r="D1139" s="1">
        <f t="shared" si="150"/>
        <v>1707318.5999999999</v>
      </c>
      <c r="E1139" s="1">
        <f t="shared" si="151"/>
        <v>1684703.18</v>
      </c>
      <c r="F1139" s="1">
        <v>0</v>
      </c>
      <c r="G1139" s="1">
        <v>0</v>
      </c>
      <c r="H1139" s="1">
        <v>0</v>
      </c>
      <c r="I1139" s="1">
        <v>95448.12</v>
      </c>
      <c r="J1139" s="1">
        <v>0</v>
      </c>
      <c r="K1139" s="1">
        <v>128705.06</v>
      </c>
      <c r="L1139" s="1">
        <v>0</v>
      </c>
      <c r="M1139" s="1">
        <v>0</v>
      </c>
      <c r="N1139" s="1">
        <v>1460550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22615.42</v>
      </c>
    </row>
    <row r="1140" spans="1:23" s="16" customFormat="1" ht="35.25" customHeight="1" x14ac:dyDescent="0.5">
      <c r="A1140" s="4">
        <f t="shared" si="152"/>
        <v>710</v>
      </c>
      <c r="B1140" s="1" t="s">
        <v>1216</v>
      </c>
      <c r="C1140" s="2">
        <v>43696</v>
      </c>
      <c r="D1140" s="1">
        <f t="shared" si="150"/>
        <v>1474199.8</v>
      </c>
      <c r="E1140" s="1">
        <f t="shared" si="151"/>
        <v>1455648.34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1455648.34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18551.46</v>
      </c>
    </row>
    <row r="1141" spans="1:23" s="16" customFormat="1" ht="35.25" customHeight="1" x14ac:dyDescent="0.5">
      <c r="A1141" s="4">
        <f t="shared" si="152"/>
        <v>711</v>
      </c>
      <c r="B1141" s="1" t="s">
        <v>1218</v>
      </c>
      <c r="C1141" s="2">
        <v>43719</v>
      </c>
      <c r="D1141" s="3">
        <f t="shared" si="150"/>
        <v>1014776.8999999999</v>
      </c>
      <c r="E1141" s="3">
        <f t="shared" si="151"/>
        <v>999780.2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999780.2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14996.7</v>
      </c>
    </row>
    <row r="1142" spans="1:23" s="16" customFormat="1" ht="35.25" customHeight="1" x14ac:dyDescent="0.5">
      <c r="A1142" s="4">
        <f t="shared" si="152"/>
        <v>712</v>
      </c>
      <c r="B1142" s="1" t="s">
        <v>1219</v>
      </c>
      <c r="C1142" s="2">
        <v>43737</v>
      </c>
      <c r="D1142" s="3">
        <f t="shared" si="150"/>
        <v>988284.29999999993</v>
      </c>
      <c r="E1142" s="3">
        <f t="shared" si="151"/>
        <v>973679.11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973679.11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14605.19</v>
      </c>
    </row>
    <row r="1143" spans="1:23" s="16" customFormat="1" ht="35.25" customHeight="1" x14ac:dyDescent="0.5">
      <c r="A1143" s="4">
        <f t="shared" si="152"/>
        <v>713</v>
      </c>
      <c r="B1143" s="1" t="s">
        <v>1220</v>
      </c>
      <c r="C1143" s="2">
        <v>43739</v>
      </c>
      <c r="D1143" s="1">
        <f t="shared" si="150"/>
        <v>1374122.74</v>
      </c>
      <c r="E1143" s="1">
        <f t="shared" si="151"/>
        <v>1353815.51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1353815.51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20307.23</v>
      </c>
    </row>
    <row r="1144" spans="1:23" s="16" customFormat="1" ht="35.25" customHeight="1" x14ac:dyDescent="0.5">
      <c r="A1144" s="4">
        <f t="shared" si="152"/>
        <v>714</v>
      </c>
      <c r="B1144" s="1" t="s">
        <v>1224</v>
      </c>
      <c r="C1144" s="2">
        <v>43735</v>
      </c>
      <c r="D1144" s="3">
        <f t="shared" si="150"/>
        <v>985342.25</v>
      </c>
      <c r="E1144" s="3">
        <f t="shared" si="151"/>
        <v>970780.54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970780.54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14561.71</v>
      </c>
    </row>
    <row r="1145" spans="1:23" s="16" customFormat="1" ht="35.25" customHeight="1" x14ac:dyDescent="0.5">
      <c r="A1145" s="4">
        <f t="shared" si="152"/>
        <v>715</v>
      </c>
      <c r="B1145" s="1" t="s">
        <v>1227</v>
      </c>
      <c r="C1145" s="2">
        <v>43789</v>
      </c>
      <c r="D1145" s="1">
        <f t="shared" si="150"/>
        <v>3410592.54</v>
      </c>
      <c r="E1145" s="1">
        <f t="shared" si="151"/>
        <v>3366856.67</v>
      </c>
      <c r="F1145" s="1">
        <v>0</v>
      </c>
      <c r="G1145" s="1">
        <v>0</v>
      </c>
      <c r="H1145" s="1">
        <v>0</v>
      </c>
      <c r="I1145" s="1">
        <v>177541.53</v>
      </c>
      <c r="J1145" s="1">
        <v>187209.36</v>
      </c>
      <c r="K1145" s="1">
        <v>239225.22</v>
      </c>
      <c r="L1145" s="1">
        <v>0</v>
      </c>
      <c r="M1145" s="1">
        <v>0</v>
      </c>
      <c r="N1145" s="1">
        <v>2762880.56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43735.87</v>
      </c>
    </row>
    <row r="1146" spans="1:23" s="16" customFormat="1" ht="35.25" customHeight="1" x14ac:dyDescent="0.5">
      <c r="A1146" s="4">
        <f t="shared" si="152"/>
        <v>716</v>
      </c>
      <c r="B1146" s="1" t="s">
        <v>1228</v>
      </c>
      <c r="C1146" s="2">
        <v>43801</v>
      </c>
      <c r="D1146" s="1">
        <f t="shared" si="150"/>
        <v>4152353.67</v>
      </c>
      <c r="E1146" s="1">
        <f t="shared" si="151"/>
        <v>4095013.4699999997</v>
      </c>
      <c r="F1146" s="1">
        <v>0</v>
      </c>
      <c r="G1146" s="1">
        <v>0</v>
      </c>
      <c r="H1146" s="1">
        <v>0</v>
      </c>
      <c r="I1146" s="1">
        <v>167772.43</v>
      </c>
      <c r="J1146" s="1">
        <v>265804.64</v>
      </c>
      <c r="K1146" s="1">
        <v>267634.88</v>
      </c>
      <c r="L1146" s="1">
        <v>0</v>
      </c>
      <c r="M1146" s="1">
        <v>0</v>
      </c>
      <c r="N1146" s="1">
        <v>3393801.52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57340.2</v>
      </c>
    </row>
    <row r="1147" spans="1:23" s="16" customFormat="1" ht="35.25" customHeight="1" x14ac:dyDescent="0.5">
      <c r="A1147" s="4">
        <f t="shared" si="152"/>
        <v>717</v>
      </c>
      <c r="B1147" s="1" t="s">
        <v>1229</v>
      </c>
      <c r="C1147" s="2">
        <v>43828</v>
      </c>
      <c r="D1147" s="1">
        <f t="shared" si="150"/>
        <v>3245162.2800000003</v>
      </c>
      <c r="E1147" s="1">
        <f t="shared" si="151"/>
        <v>3198589.62</v>
      </c>
      <c r="F1147" s="1">
        <v>0</v>
      </c>
      <c r="G1147" s="1">
        <v>0</v>
      </c>
      <c r="H1147" s="1">
        <v>0</v>
      </c>
      <c r="I1147" s="1">
        <v>214252.55</v>
      </c>
      <c r="J1147" s="1">
        <v>214121.84</v>
      </c>
      <c r="K1147" s="1">
        <v>230074.13</v>
      </c>
      <c r="L1147" s="1">
        <v>0</v>
      </c>
      <c r="M1147" s="1">
        <v>0</v>
      </c>
      <c r="N1147" s="1">
        <v>2540141.1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46572.66</v>
      </c>
    </row>
    <row r="1148" spans="1:23" s="16" customFormat="1" ht="61.5" customHeight="1" x14ac:dyDescent="0.5">
      <c r="A1148" s="4">
        <f t="shared" si="152"/>
        <v>718</v>
      </c>
      <c r="B1148" s="1" t="s">
        <v>1232</v>
      </c>
      <c r="C1148" s="2">
        <v>43832</v>
      </c>
      <c r="D1148" s="3">
        <f t="shared" si="150"/>
        <v>1294495.3</v>
      </c>
      <c r="E1148" s="3">
        <f t="shared" si="151"/>
        <v>1275364.83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1275364.83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19130.47</v>
      </c>
    </row>
    <row r="1149" spans="1:23" s="16" customFormat="1" ht="35.25" customHeight="1" x14ac:dyDescent="0.5">
      <c r="A1149" s="55" t="s">
        <v>484</v>
      </c>
      <c r="B1149" s="55"/>
      <c r="C1149" s="11"/>
      <c r="D1149" s="20">
        <f t="shared" ref="D1149:W1149" si="153">SUM(D1136:D1148)</f>
        <v>22795825.809999999</v>
      </c>
      <c r="E1149" s="20">
        <f t="shared" si="153"/>
        <v>22478286.020000003</v>
      </c>
      <c r="F1149" s="20">
        <f t="shared" si="153"/>
        <v>0</v>
      </c>
      <c r="G1149" s="20">
        <f t="shared" si="153"/>
        <v>0</v>
      </c>
      <c r="H1149" s="20">
        <f t="shared" si="153"/>
        <v>0</v>
      </c>
      <c r="I1149" s="20">
        <f t="shared" si="153"/>
        <v>859044.16000000015</v>
      </c>
      <c r="J1149" s="20">
        <f t="shared" si="153"/>
        <v>883650.41999999993</v>
      </c>
      <c r="K1149" s="20">
        <f t="shared" si="153"/>
        <v>1155413.8999999999</v>
      </c>
      <c r="L1149" s="20">
        <f t="shared" si="153"/>
        <v>0</v>
      </c>
      <c r="M1149" s="20">
        <f t="shared" si="153"/>
        <v>0</v>
      </c>
      <c r="N1149" s="20">
        <f t="shared" si="153"/>
        <v>19580177.539999999</v>
      </c>
      <c r="O1149" s="20">
        <f t="shared" si="153"/>
        <v>0</v>
      </c>
      <c r="P1149" s="20">
        <f t="shared" si="153"/>
        <v>0</v>
      </c>
      <c r="Q1149" s="20">
        <f t="shared" si="153"/>
        <v>0</v>
      </c>
      <c r="R1149" s="20">
        <f t="shared" si="153"/>
        <v>0</v>
      </c>
      <c r="S1149" s="20">
        <f t="shared" si="153"/>
        <v>0</v>
      </c>
      <c r="T1149" s="20">
        <f t="shared" si="153"/>
        <v>0</v>
      </c>
      <c r="U1149" s="20">
        <f t="shared" si="153"/>
        <v>0</v>
      </c>
      <c r="V1149" s="20">
        <f t="shared" si="153"/>
        <v>0</v>
      </c>
      <c r="W1149" s="20">
        <f t="shared" si="153"/>
        <v>317539.78999999992</v>
      </c>
    </row>
    <row r="1150" spans="1:23" s="16" customFormat="1" ht="35.25" customHeight="1" x14ac:dyDescent="0.5">
      <c r="A1150" s="55" t="s">
        <v>1013</v>
      </c>
      <c r="B1150" s="55"/>
      <c r="C1150" s="11"/>
      <c r="D1150" s="20">
        <f t="shared" ref="D1150:W1150" si="154">D1149+D1134</f>
        <v>40460943.650000006</v>
      </c>
      <c r="E1150" s="20">
        <f t="shared" si="154"/>
        <v>39830348.920000002</v>
      </c>
      <c r="F1150" s="20">
        <f t="shared" si="154"/>
        <v>2534383.2200000002</v>
      </c>
      <c r="G1150" s="20">
        <f t="shared" si="154"/>
        <v>0</v>
      </c>
      <c r="H1150" s="20">
        <f t="shared" si="154"/>
        <v>0</v>
      </c>
      <c r="I1150" s="20">
        <f t="shared" si="154"/>
        <v>859044.16000000015</v>
      </c>
      <c r="J1150" s="20">
        <f t="shared" si="154"/>
        <v>883650.41999999993</v>
      </c>
      <c r="K1150" s="20">
        <f t="shared" si="154"/>
        <v>1155413.8999999999</v>
      </c>
      <c r="L1150" s="20">
        <f t="shared" si="154"/>
        <v>0</v>
      </c>
      <c r="M1150" s="20">
        <f t="shared" si="154"/>
        <v>0</v>
      </c>
      <c r="N1150" s="20">
        <f t="shared" si="154"/>
        <v>33513340.079999998</v>
      </c>
      <c r="O1150" s="20">
        <f t="shared" si="154"/>
        <v>884517.1399999999</v>
      </c>
      <c r="P1150" s="20">
        <f t="shared" si="154"/>
        <v>0</v>
      </c>
      <c r="Q1150" s="20">
        <f t="shared" si="154"/>
        <v>0</v>
      </c>
      <c r="R1150" s="20">
        <f t="shared" si="154"/>
        <v>0</v>
      </c>
      <c r="S1150" s="20">
        <f t="shared" si="154"/>
        <v>0</v>
      </c>
      <c r="T1150" s="20">
        <f t="shared" si="154"/>
        <v>0</v>
      </c>
      <c r="U1150" s="20">
        <f t="shared" si="154"/>
        <v>0</v>
      </c>
      <c r="V1150" s="20">
        <f t="shared" si="154"/>
        <v>0</v>
      </c>
      <c r="W1150" s="20">
        <f t="shared" si="154"/>
        <v>630594.73</v>
      </c>
    </row>
    <row r="1151" spans="1:23" s="16" customFormat="1" ht="35.25" customHeight="1" x14ac:dyDescent="0.5">
      <c r="A1151" s="59" t="s">
        <v>1449</v>
      </c>
      <c r="B1151" s="52"/>
      <c r="C1151" s="52"/>
      <c r="D1151" s="52"/>
      <c r="E1151" s="52"/>
      <c r="F1151" s="52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3"/>
    </row>
    <row r="1152" spans="1:23" s="16" customFormat="1" ht="35.25" customHeight="1" x14ac:dyDescent="0.5">
      <c r="A1152" s="59" t="s">
        <v>1450</v>
      </c>
      <c r="B1152" s="52"/>
      <c r="C1152" s="52"/>
      <c r="D1152" s="52"/>
      <c r="E1152" s="52"/>
      <c r="F1152" s="52"/>
      <c r="G1152" s="52"/>
      <c r="H1152" s="52"/>
      <c r="I1152" s="52"/>
      <c r="J1152" s="52"/>
      <c r="K1152" s="52"/>
      <c r="L1152" s="52"/>
      <c r="M1152" s="52"/>
      <c r="N1152" s="52"/>
      <c r="O1152" s="52"/>
      <c r="P1152" s="52"/>
      <c r="Q1152" s="52"/>
      <c r="R1152" s="52"/>
      <c r="S1152" s="52"/>
      <c r="T1152" s="52"/>
      <c r="U1152" s="52"/>
      <c r="V1152" s="52"/>
      <c r="W1152" s="52"/>
    </row>
    <row r="1153" spans="1:23" s="16" customFormat="1" ht="70.5" customHeight="1" x14ac:dyDescent="0.5">
      <c r="A1153" s="4">
        <f>A1148+1</f>
        <v>719</v>
      </c>
      <c r="B1153" s="1" t="s">
        <v>1234</v>
      </c>
      <c r="C1153" s="2">
        <v>43945</v>
      </c>
      <c r="D1153" s="1">
        <f>E1153+W1153</f>
        <v>738300.61</v>
      </c>
      <c r="E1153" s="1">
        <f>SUM(F1153:V1153)</f>
        <v>718986.86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672270.66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46716.2</v>
      </c>
      <c r="U1153" s="1">
        <v>0</v>
      </c>
      <c r="V1153" s="1">
        <v>0</v>
      </c>
      <c r="W1153" s="1">
        <v>19313.75</v>
      </c>
    </row>
    <row r="1154" spans="1:23" s="16" customFormat="1" ht="35.25" customHeight="1" x14ac:dyDescent="0.5">
      <c r="A1154" s="55" t="s">
        <v>484</v>
      </c>
      <c r="B1154" s="55"/>
      <c r="C1154" s="11"/>
      <c r="D1154" s="20">
        <f t="shared" ref="D1154:W1154" si="155">SUM(D1153)</f>
        <v>738300.61</v>
      </c>
      <c r="E1154" s="20">
        <f t="shared" si="155"/>
        <v>718986.86</v>
      </c>
      <c r="F1154" s="20">
        <f t="shared" si="155"/>
        <v>0</v>
      </c>
      <c r="G1154" s="20">
        <f t="shared" si="155"/>
        <v>0</v>
      </c>
      <c r="H1154" s="20">
        <f t="shared" si="155"/>
        <v>0</v>
      </c>
      <c r="I1154" s="20">
        <f t="shared" si="155"/>
        <v>0</v>
      </c>
      <c r="J1154" s="20">
        <f t="shared" si="155"/>
        <v>0</v>
      </c>
      <c r="K1154" s="20">
        <f t="shared" si="155"/>
        <v>672270.66</v>
      </c>
      <c r="L1154" s="20">
        <f t="shared" si="155"/>
        <v>0</v>
      </c>
      <c r="M1154" s="20">
        <f t="shared" si="155"/>
        <v>0</v>
      </c>
      <c r="N1154" s="20">
        <f t="shared" si="155"/>
        <v>0</v>
      </c>
      <c r="O1154" s="20">
        <f t="shared" si="155"/>
        <v>0</v>
      </c>
      <c r="P1154" s="20">
        <f t="shared" si="155"/>
        <v>0</v>
      </c>
      <c r="Q1154" s="20">
        <f t="shared" si="155"/>
        <v>0</v>
      </c>
      <c r="R1154" s="20">
        <f t="shared" si="155"/>
        <v>0</v>
      </c>
      <c r="S1154" s="20">
        <f t="shared" si="155"/>
        <v>0</v>
      </c>
      <c r="T1154" s="20">
        <f t="shared" si="155"/>
        <v>46716.2</v>
      </c>
      <c r="U1154" s="20">
        <f t="shared" si="155"/>
        <v>0</v>
      </c>
      <c r="V1154" s="20">
        <f t="shared" si="155"/>
        <v>0</v>
      </c>
      <c r="W1154" s="20">
        <f t="shared" si="155"/>
        <v>19313.75</v>
      </c>
    </row>
    <row r="1155" spans="1:23" s="16" customFormat="1" ht="35.25" customHeight="1" x14ac:dyDescent="0.5">
      <c r="A1155" s="55" t="s">
        <v>1013</v>
      </c>
      <c r="B1155" s="55"/>
      <c r="C1155" s="11"/>
      <c r="D1155" s="20">
        <f t="shared" ref="D1155:W1155" si="156">D1154</f>
        <v>738300.61</v>
      </c>
      <c r="E1155" s="20">
        <f t="shared" si="156"/>
        <v>718986.86</v>
      </c>
      <c r="F1155" s="20">
        <f t="shared" si="156"/>
        <v>0</v>
      </c>
      <c r="G1155" s="20">
        <f t="shared" si="156"/>
        <v>0</v>
      </c>
      <c r="H1155" s="20">
        <f t="shared" si="156"/>
        <v>0</v>
      </c>
      <c r="I1155" s="20">
        <f t="shared" si="156"/>
        <v>0</v>
      </c>
      <c r="J1155" s="20">
        <f t="shared" si="156"/>
        <v>0</v>
      </c>
      <c r="K1155" s="20">
        <f t="shared" si="156"/>
        <v>672270.66</v>
      </c>
      <c r="L1155" s="20">
        <f t="shared" si="156"/>
        <v>0</v>
      </c>
      <c r="M1155" s="20">
        <f t="shared" si="156"/>
        <v>0</v>
      </c>
      <c r="N1155" s="20">
        <f t="shared" si="156"/>
        <v>0</v>
      </c>
      <c r="O1155" s="20">
        <f t="shared" si="156"/>
        <v>0</v>
      </c>
      <c r="P1155" s="20">
        <f t="shared" si="156"/>
        <v>0</v>
      </c>
      <c r="Q1155" s="20">
        <f t="shared" si="156"/>
        <v>0</v>
      </c>
      <c r="R1155" s="20">
        <f t="shared" si="156"/>
        <v>0</v>
      </c>
      <c r="S1155" s="20">
        <f t="shared" si="156"/>
        <v>0</v>
      </c>
      <c r="T1155" s="20">
        <f t="shared" si="156"/>
        <v>46716.2</v>
      </c>
      <c r="U1155" s="20">
        <f t="shared" si="156"/>
        <v>0</v>
      </c>
      <c r="V1155" s="20">
        <f t="shared" si="156"/>
        <v>0</v>
      </c>
      <c r="W1155" s="20">
        <f t="shared" si="156"/>
        <v>19313.75</v>
      </c>
    </row>
    <row r="1156" spans="1:23" s="16" customFormat="1" ht="35.25" customHeight="1" x14ac:dyDescent="0.5">
      <c r="A1156" s="56" t="s">
        <v>1451</v>
      </c>
      <c r="B1156" s="56"/>
      <c r="C1156" s="56"/>
      <c r="D1156" s="56"/>
      <c r="E1156" s="56"/>
      <c r="F1156" s="56"/>
      <c r="G1156" s="56"/>
      <c r="H1156" s="56"/>
      <c r="I1156" s="56"/>
      <c r="J1156" s="56"/>
      <c r="K1156" s="56"/>
      <c r="L1156" s="56"/>
      <c r="M1156" s="56"/>
      <c r="N1156" s="56"/>
      <c r="O1156" s="56"/>
      <c r="P1156" s="56"/>
      <c r="Q1156" s="56"/>
      <c r="R1156" s="56"/>
      <c r="S1156" s="56"/>
      <c r="T1156" s="56"/>
      <c r="U1156" s="56"/>
      <c r="V1156" s="56"/>
      <c r="W1156" s="56"/>
    </row>
    <row r="1157" spans="1:23" s="16" customFormat="1" ht="35.25" customHeight="1" x14ac:dyDescent="0.5">
      <c r="A1157" s="59" t="s">
        <v>1452</v>
      </c>
      <c r="B1157" s="52"/>
      <c r="C1157" s="52"/>
      <c r="D1157" s="52"/>
      <c r="E1157" s="52"/>
      <c r="F1157" s="52"/>
      <c r="G1157" s="52"/>
      <c r="H1157" s="52"/>
      <c r="I1157" s="52"/>
      <c r="J1157" s="52"/>
      <c r="K1157" s="52"/>
      <c r="L1157" s="52"/>
      <c r="M1157" s="52"/>
      <c r="N1157" s="52"/>
      <c r="O1157" s="52"/>
      <c r="P1157" s="52"/>
      <c r="Q1157" s="52"/>
      <c r="R1157" s="52"/>
      <c r="S1157" s="52"/>
      <c r="T1157" s="52"/>
      <c r="U1157" s="52"/>
      <c r="V1157" s="52"/>
      <c r="W1157" s="53"/>
    </row>
    <row r="1158" spans="1:23" s="16" customFormat="1" ht="65.25" customHeight="1" x14ac:dyDescent="0.5">
      <c r="A1158" s="4">
        <f>A1153+1</f>
        <v>720</v>
      </c>
      <c r="B1158" s="1" t="s">
        <v>1247</v>
      </c>
      <c r="C1158" s="2">
        <v>44123</v>
      </c>
      <c r="D1158" s="1">
        <f>E1158+W1158</f>
        <v>300101.64999999997</v>
      </c>
      <c r="E1158" s="1">
        <f>SUM(F1158:V1158)</f>
        <v>295975.86</v>
      </c>
      <c r="F1158" s="1">
        <v>0</v>
      </c>
      <c r="G1158" s="1">
        <v>0</v>
      </c>
      <c r="H1158" s="1">
        <v>0</v>
      </c>
      <c r="I1158" s="1">
        <v>99961.41</v>
      </c>
      <c r="J1158" s="1">
        <v>0</v>
      </c>
      <c r="K1158" s="1">
        <v>161773.21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34241.24</v>
      </c>
      <c r="U1158" s="1">
        <v>0</v>
      </c>
      <c r="V1158" s="1">
        <v>0</v>
      </c>
      <c r="W1158" s="1">
        <v>4125.79</v>
      </c>
    </row>
    <row r="1159" spans="1:23" s="16" customFormat="1" ht="35.25" customHeight="1" x14ac:dyDescent="0.5">
      <c r="A1159" s="55" t="s">
        <v>484</v>
      </c>
      <c r="B1159" s="55"/>
      <c r="C1159" s="11"/>
      <c r="D1159" s="20">
        <f t="shared" ref="D1159:W1159" si="157">SUM(D1158)</f>
        <v>300101.64999999997</v>
      </c>
      <c r="E1159" s="20">
        <f t="shared" si="157"/>
        <v>295975.86</v>
      </c>
      <c r="F1159" s="20">
        <f t="shared" si="157"/>
        <v>0</v>
      </c>
      <c r="G1159" s="20">
        <f t="shared" si="157"/>
        <v>0</v>
      </c>
      <c r="H1159" s="20">
        <f t="shared" si="157"/>
        <v>0</v>
      </c>
      <c r="I1159" s="20">
        <f t="shared" si="157"/>
        <v>99961.41</v>
      </c>
      <c r="J1159" s="20">
        <f t="shared" si="157"/>
        <v>0</v>
      </c>
      <c r="K1159" s="20">
        <f t="shared" si="157"/>
        <v>161773.21</v>
      </c>
      <c r="L1159" s="20">
        <f t="shared" si="157"/>
        <v>0</v>
      </c>
      <c r="M1159" s="20">
        <f t="shared" si="157"/>
        <v>0</v>
      </c>
      <c r="N1159" s="20">
        <f t="shared" si="157"/>
        <v>0</v>
      </c>
      <c r="O1159" s="20">
        <f t="shared" si="157"/>
        <v>0</v>
      </c>
      <c r="P1159" s="20">
        <f t="shared" si="157"/>
        <v>0</v>
      </c>
      <c r="Q1159" s="20">
        <f t="shared" si="157"/>
        <v>0</v>
      </c>
      <c r="R1159" s="20">
        <f t="shared" si="157"/>
        <v>0</v>
      </c>
      <c r="S1159" s="20">
        <f t="shared" si="157"/>
        <v>0</v>
      </c>
      <c r="T1159" s="20">
        <f t="shared" si="157"/>
        <v>34241.24</v>
      </c>
      <c r="U1159" s="20">
        <f t="shared" si="157"/>
        <v>0</v>
      </c>
      <c r="V1159" s="20">
        <f t="shared" si="157"/>
        <v>0</v>
      </c>
      <c r="W1159" s="20">
        <f t="shared" si="157"/>
        <v>4125.79</v>
      </c>
    </row>
    <row r="1160" spans="1:23" s="16" customFormat="1" ht="35.25" customHeight="1" x14ac:dyDescent="0.5">
      <c r="A1160" s="55" t="s">
        <v>1013</v>
      </c>
      <c r="B1160" s="55"/>
      <c r="C1160" s="11"/>
      <c r="D1160" s="20">
        <f t="shared" ref="D1160:W1160" si="158">D1159</f>
        <v>300101.64999999997</v>
      </c>
      <c r="E1160" s="20">
        <f t="shared" si="158"/>
        <v>295975.86</v>
      </c>
      <c r="F1160" s="20">
        <f t="shared" si="158"/>
        <v>0</v>
      </c>
      <c r="G1160" s="20">
        <f t="shared" si="158"/>
        <v>0</v>
      </c>
      <c r="H1160" s="20">
        <f t="shared" si="158"/>
        <v>0</v>
      </c>
      <c r="I1160" s="20">
        <f t="shared" si="158"/>
        <v>99961.41</v>
      </c>
      <c r="J1160" s="20">
        <f t="shared" si="158"/>
        <v>0</v>
      </c>
      <c r="K1160" s="20">
        <f t="shared" si="158"/>
        <v>161773.21</v>
      </c>
      <c r="L1160" s="20">
        <f t="shared" si="158"/>
        <v>0</v>
      </c>
      <c r="M1160" s="20">
        <f t="shared" si="158"/>
        <v>0</v>
      </c>
      <c r="N1160" s="20">
        <f t="shared" si="158"/>
        <v>0</v>
      </c>
      <c r="O1160" s="20">
        <f t="shared" si="158"/>
        <v>0</v>
      </c>
      <c r="P1160" s="20">
        <f t="shared" si="158"/>
        <v>0</v>
      </c>
      <c r="Q1160" s="20">
        <f t="shared" si="158"/>
        <v>0</v>
      </c>
      <c r="R1160" s="20">
        <f t="shared" si="158"/>
        <v>0</v>
      </c>
      <c r="S1160" s="20">
        <f t="shared" si="158"/>
        <v>0</v>
      </c>
      <c r="T1160" s="20">
        <f t="shared" si="158"/>
        <v>34241.24</v>
      </c>
      <c r="U1160" s="20">
        <f t="shared" si="158"/>
        <v>0</v>
      </c>
      <c r="V1160" s="20">
        <f t="shared" si="158"/>
        <v>0</v>
      </c>
      <c r="W1160" s="20">
        <f t="shared" si="158"/>
        <v>4125.79</v>
      </c>
    </row>
    <row r="1161" spans="1:23" s="16" customFormat="1" ht="35.25" customHeight="1" x14ac:dyDescent="0.5">
      <c r="A1161" s="56" t="s">
        <v>1453</v>
      </c>
      <c r="B1161" s="56"/>
      <c r="C1161" s="56"/>
      <c r="D1161" s="56"/>
      <c r="E1161" s="56"/>
      <c r="F1161" s="56"/>
      <c r="G1161" s="56"/>
      <c r="H1161" s="56"/>
      <c r="I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6"/>
      <c r="U1161" s="56"/>
      <c r="V1161" s="56"/>
      <c r="W1161" s="56"/>
    </row>
    <row r="1162" spans="1:23" s="16" customFormat="1" ht="35.25" customHeight="1" x14ac:dyDescent="0.5">
      <c r="A1162" s="56" t="s">
        <v>1454</v>
      </c>
      <c r="B1162" s="56"/>
      <c r="C1162" s="56"/>
      <c r="D1162" s="56"/>
      <c r="E1162" s="56"/>
      <c r="F1162" s="56"/>
      <c r="G1162" s="56"/>
      <c r="H1162" s="56"/>
      <c r="I1162" s="56"/>
      <c r="J1162" s="56"/>
      <c r="K1162" s="56"/>
      <c r="L1162" s="56"/>
      <c r="M1162" s="56"/>
      <c r="N1162" s="56"/>
      <c r="O1162" s="56"/>
      <c r="P1162" s="56"/>
      <c r="Q1162" s="56"/>
      <c r="R1162" s="56"/>
      <c r="S1162" s="56"/>
      <c r="T1162" s="56"/>
      <c r="U1162" s="56"/>
      <c r="V1162" s="56"/>
      <c r="W1162" s="56"/>
    </row>
    <row r="1163" spans="1:23" s="16" customFormat="1" ht="35.25" customHeight="1" x14ac:dyDescent="0.5">
      <c r="A1163" s="4">
        <f>A1158+1</f>
        <v>721</v>
      </c>
      <c r="B1163" s="1" t="s">
        <v>1260</v>
      </c>
      <c r="C1163" s="2">
        <v>44330</v>
      </c>
      <c r="D1163" s="1">
        <f t="shared" ref="D1163:D1171" si="159">E1163+W1163</f>
        <v>2275620</v>
      </c>
      <c r="E1163" s="1">
        <f t="shared" ref="E1163:E1171" si="160">SUM(F1163:V1163)</f>
        <v>2240370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2188690.66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51679.34</v>
      </c>
      <c r="U1163" s="1">
        <v>0</v>
      </c>
      <c r="V1163" s="1">
        <v>0</v>
      </c>
      <c r="W1163" s="1">
        <v>35250</v>
      </c>
    </row>
    <row r="1164" spans="1:23" s="16" customFormat="1" ht="35.25" customHeight="1" x14ac:dyDescent="0.5">
      <c r="A1164" s="4">
        <f t="shared" ref="A1164:A1171" si="161">A1163+1</f>
        <v>722</v>
      </c>
      <c r="B1164" s="1" t="s">
        <v>1264</v>
      </c>
      <c r="C1164" s="2">
        <v>44350</v>
      </c>
      <c r="D1164" s="1">
        <f t="shared" si="159"/>
        <v>4552309.1100000003</v>
      </c>
      <c r="E1164" s="1">
        <f t="shared" si="160"/>
        <v>4481809.1100000003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4378692.17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103116.94</v>
      </c>
      <c r="U1164" s="1">
        <v>0</v>
      </c>
      <c r="V1164" s="1">
        <v>0</v>
      </c>
      <c r="W1164" s="1">
        <v>70500</v>
      </c>
    </row>
    <row r="1165" spans="1:23" s="16" customFormat="1" ht="35.25" customHeight="1" x14ac:dyDescent="0.5">
      <c r="A1165" s="4">
        <f t="shared" si="161"/>
        <v>723</v>
      </c>
      <c r="B1165" s="5" t="s">
        <v>264</v>
      </c>
      <c r="C1165" s="2">
        <v>44221</v>
      </c>
      <c r="D1165" s="1">
        <f t="shared" si="159"/>
        <v>195624.07</v>
      </c>
      <c r="E1165" s="1">
        <f t="shared" si="160"/>
        <v>195624.07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125945.7</v>
      </c>
      <c r="U1165" s="1">
        <v>0</v>
      </c>
      <c r="V1165" s="1">
        <v>69678.37</v>
      </c>
      <c r="W1165" s="1">
        <v>0</v>
      </c>
    </row>
    <row r="1166" spans="1:23" s="16" customFormat="1" ht="35.25" customHeight="1" x14ac:dyDescent="0.5">
      <c r="A1166" s="4">
        <f t="shared" si="161"/>
        <v>724</v>
      </c>
      <c r="B1166" s="5" t="s">
        <v>1267</v>
      </c>
      <c r="C1166" s="2">
        <v>44385</v>
      </c>
      <c r="D1166" s="1">
        <f t="shared" si="159"/>
        <v>3021617.71</v>
      </c>
      <c r="E1166" s="1">
        <f t="shared" si="160"/>
        <v>2976963.26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121111.97</v>
      </c>
      <c r="L1166" s="1">
        <v>0</v>
      </c>
      <c r="M1166" s="1">
        <v>0</v>
      </c>
      <c r="N1166" s="1">
        <v>0</v>
      </c>
      <c r="O1166" s="1">
        <v>292889.96999999997</v>
      </c>
      <c r="P1166" s="1">
        <v>2562961.3199999998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44654.45</v>
      </c>
    </row>
    <row r="1167" spans="1:23" s="16" customFormat="1" ht="35.25" customHeight="1" x14ac:dyDescent="0.5">
      <c r="A1167" s="4">
        <f t="shared" si="161"/>
        <v>725</v>
      </c>
      <c r="B1167" s="5" t="s">
        <v>1268</v>
      </c>
      <c r="C1167" s="2">
        <v>44437</v>
      </c>
      <c r="D1167" s="1">
        <f t="shared" si="159"/>
        <v>44789.99</v>
      </c>
      <c r="E1167" s="1">
        <f t="shared" si="160"/>
        <v>44128.07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44128.07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661.92</v>
      </c>
    </row>
    <row r="1168" spans="1:23" s="16" customFormat="1" ht="35.25" customHeight="1" x14ac:dyDescent="0.5">
      <c r="A1168" s="4">
        <f t="shared" si="161"/>
        <v>726</v>
      </c>
      <c r="B1168" s="5" t="s">
        <v>1269</v>
      </c>
      <c r="C1168" s="2">
        <v>44438</v>
      </c>
      <c r="D1168" s="1">
        <f t="shared" si="159"/>
        <v>603426.6100000001</v>
      </c>
      <c r="E1168" s="1">
        <f t="shared" si="160"/>
        <v>595105.83000000007</v>
      </c>
      <c r="F1168" s="1">
        <v>0</v>
      </c>
      <c r="G1168" s="1">
        <v>435418.27</v>
      </c>
      <c r="H1168" s="1">
        <v>0</v>
      </c>
      <c r="I1168" s="1">
        <v>0</v>
      </c>
      <c r="J1168" s="1">
        <v>40387.08</v>
      </c>
      <c r="K1168" s="1">
        <v>119300.48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8320.7800000000007</v>
      </c>
    </row>
    <row r="1169" spans="1:23" s="16" customFormat="1" ht="35.25" customHeight="1" x14ac:dyDescent="0.5">
      <c r="A1169" s="4">
        <f t="shared" si="161"/>
        <v>727</v>
      </c>
      <c r="B1169" s="5" t="s">
        <v>265</v>
      </c>
      <c r="C1169" s="2">
        <v>44442</v>
      </c>
      <c r="D1169" s="1">
        <f t="shared" si="159"/>
        <v>207808.51</v>
      </c>
      <c r="E1169" s="1">
        <f t="shared" si="160"/>
        <v>207808.51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135859.6</v>
      </c>
      <c r="U1169" s="1">
        <v>0</v>
      </c>
      <c r="V1169" s="1">
        <v>71948.91</v>
      </c>
      <c r="W1169" s="1">
        <v>0</v>
      </c>
    </row>
    <row r="1170" spans="1:23" s="16" customFormat="1" ht="35.25" customHeight="1" x14ac:dyDescent="0.5">
      <c r="A1170" s="4">
        <f t="shared" si="161"/>
        <v>728</v>
      </c>
      <c r="B1170" s="1" t="s">
        <v>1275</v>
      </c>
      <c r="C1170" s="2">
        <v>44483</v>
      </c>
      <c r="D1170" s="1">
        <f t="shared" si="159"/>
        <v>4552347.55</v>
      </c>
      <c r="E1170" s="1">
        <f t="shared" si="160"/>
        <v>4481847.55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4378930.5199999996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102917.03</v>
      </c>
      <c r="U1170" s="1">
        <v>0</v>
      </c>
      <c r="V1170" s="1">
        <v>0</v>
      </c>
      <c r="W1170" s="1">
        <v>70500</v>
      </c>
    </row>
    <row r="1171" spans="1:23" s="16" customFormat="1" ht="35.25" customHeight="1" x14ac:dyDescent="0.5">
      <c r="A1171" s="4">
        <f t="shared" si="161"/>
        <v>729</v>
      </c>
      <c r="B1171" s="1" t="s">
        <v>267</v>
      </c>
      <c r="C1171" s="2">
        <v>44505</v>
      </c>
      <c r="D1171" s="1">
        <f t="shared" si="159"/>
        <v>137816.39000000001</v>
      </c>
      <c r="E1171" s="1">
        <f t="shared" si="160"/>
        <v>135779.69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135779.69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2036.7</v>
      </c>
    </row>
    <row r="1172" spans="1:23" s="16" customFormat="1" ht="35.25" customHeight="1" x14ac:dyDescent="0.5">
      <c r="A1172" s="55" t="s">
        <v>484</v>
      </c>
      <c r="B1172" s="55"/>
      <c r="C1172" s="11"/>
      <c r="D1172" s="20">
        <f t="shared" ref="D1172:W1172" si="162">SUM(D1163:D1171)</f>
        <v>15591359.940000001</v>
      </c>
      <c r="E1172" s="20">
        <f t="shared" si="162"/>
        <v>15359436.090000002</v>
      </c>
      <c r="F1172" s="20">
        <f t="shared" si="162"/>
        <v>0</v>
      </c>
      <c r="G1172" s="20">
        <f t="shared" si="162"/>
        <v>435418.27</v>
      </c>
      <c r="H1172" s="20">
        <f t="shared" si="162"/>
        <v>0</v>
      </c>
      <c r="I1172" s="20">
        <f t="shared" si="162"/>
        <v>0</v>
      </c>
      <c r="J1172" s="20">
        <f t="shared" si="162"/>
        <v>40387.08</v>
      </c>
      <c r="K1172" s="20">
        <f t="shared" si="162"/>
        <v>420320.21</v>
      </c>
      <c r="L1172" s="20">
        <f t="shared" si="162"/>
        <v>0</v>
      </c>
      <c r="M1172" s="20">
        <f t="shared" si="162"/>
        <v>10946313.35</v>
      </c>
      <c r="N1172" s="20">
        <f t="shared" si="162"/>
        <v>0</v>
      </c>
      <c r="O1172" s="20">
        <f t="shared" si="162"/>
        <v>292889.96999999997</v>
      </c>
      <c r="P1172" s="20">
        <f t="shared" si="162"/>
        <v>2562961.3199999998</v>
      </c>
      <c r="Q1172" s="20">
        <f t="shared" si="162"/>
        <v>0</v>
      </c>
      <c r="R1172" s="20">
        <f t="shared" si="162"/>
        <v>0</v>
      </c>
      <c r="S1172" s="20">
        <f t="shared" si="162"/>
        <v>0</v>
      </c>
      <c r="T1172" s="20">
        <f t="shared" si="162"/>
        <v>519518.61</v>
      </c>
      <c r="U1172" s="20">
        <f t="shared" si="162"/>
        <v>0</v>
      </c>
      <c r="V1172" s="20">
        <f t="shared" si="162"/>
        <v>141627.28</v>
      </c>
      <c r="W1172" s="20">
        <f t="shared" si="162"/>
        <v>231923.85000000003</v>
      </c>
    </row>
    <row r="1173" spans="1:23" s="16" customFormat="1" ht="35.25" customHeight="1" x14ac:dyDescent="0.5">
      <c r="A1173" s="56" t="s">
        <v>1455</v>
      </c>
      <c r="B1173" s="56"/>
      <c r="C1173" s="56"/>
      <c r="D1173" s="56"/>
      <c r="E1173" s="56"/>
      <c r="F1173" s="56"/>
      <c r="G1173" s="56"/>
      <c r="H1173" s="56"/>
      <c r="I1173" s="56"/>
      <c r="J1173" s="56"/>
      <c r="K1173" s="56"/>
      <c r="L1173" s="56"/>
      <c r="M1173" s="56"/>
      <c r="N1173" s="56"/>
      <c r="O1173" s="56"/>
      <c r="P1173" s="56"/>
      <c r="Q1173" s="56"/>
      <c r="R1173" s="56"/>
      <c r="S1173" s="56"/>
      <c r="T1173" s="56"/>
      <c r="U1173" s="56"/>
      <c r="V1173" s="56"/>
      <c r="W1173" s="56"/>
    </row>
    <row r="1174" spans="1:23" s="16" customFormat="1" ht="67.5" customHeight="1" x14ac:dyDescent="0.5">
      <c r="A1174" s="4">
        <f>A1171+1</f>
        <v>730</v>
      </c>
      <c r="B1174" s="5" t="s">
        <v>268</v>
      </c>
      <c r="C1174" s="2">
        <v>44647</v>
      </c>
      <c r="D1174" s="1">
        <f>E1174+W1174</f>
        <v>178544.62</v>
      </c>
      <c r="E1174" s="1">
        <f>SUM(F1174:V1174)</f>
        <v>178544.62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113216.72</v>
      </c>
      <c r="U1174" s="1">
        <v>0</v>
      </c>
      <c r="V1174" s="1">
        <v>65327.9</v>
      </c>
      <c r="W1174" s="1">
        <v>0</v>
      </c>
    </row>
    <row r="1175" spans="1:23" s="16" customFormat="1" ht="35.25" customHeight="1" x14ac:dyDescent="0.5">
      <c r="A1175" s="51" t="s">
        <v>291</v>
      </c>
      <c r="B1175" s="54"/>
      <c r="C1175" s="19"/>
      <c r="D1175" s="20">
        <f t="shared" ref="D1175:W1175" si="163">D1174</f>
        <v>178544.62</v>
      </c>
      <c r="E1175" s="20">
        <f t="shared" si="163"/>
        <v>178544.62</v>
      </c>
      <c r="F1175" s="20">
        <f t="shared" si="163"/>
        <v>0</v>
      </c>
      <c r="G1175" s="20">
        <f t="shared" si="163"/>
        <v>0</v>
      </c>
      <c r="H1175" s="20">
        <f t="shared" si="163"/>
        <v>0</v>
      </c>
      <c r="I1175" s="20">
        <f t="shared" si="163"/>
        <v>0</v>
      </c>
      <c r="J1175" s="20">
        <f t="shared" si="163"/>
        <v>0</v>
      </c>
      <c r="K1175" s="20">
        <f t="shared" si="163"/>
        <v>0</v>
      </c>
      <c r="L1175" s="20">
        <f t="shared" si="163"/>
        <v>0</v>
      </c>
      <c r="M1175" s="20">
        <f t="shared" si="163"/>
        <v>0</v>
      </c>
      <c r="N1175" s="20">
        <f t="shared" si="163"/>
        <v>0</v>
      </c>
      <c r="O1175" s="20">
        <f t="shared" si="163"/>
        <v>0</v>
      </c>
      <c r="P1175" s="20">
        <f t="shared" si="163"/>
        <v>0</v>
      </c>
      <c r="Q1175" s="20">
        <f t="shared" si="163"/>
        <v>0</v>
      </c>
      <c r="R1175" s="20">
        <f t="shared" si="163"/>
        <v>0</v>
      </c>
      <c r="S1175" s="20">
        <f t="shared" si="163"/>
        <v>0</v>
      </c>
      <c r="T1175" s="20">
        <f t="shared" si="163"/>
        <v>113216.72</v>
      </c>
      <c r="U1175" s="20">
        <f t="shared" si="163"/>
        <v>0</v>
      </c>
      <c r="V1175" s="20">
        <f t="shared" si="163"/>
        <v>65327.9</v>
      </c>
      <c r="W1175" s="20">
        <f t="shared" si="163"/>
        <v>0</v>
      </c>
    </row>
    <row r="1176" spans="1:23" s="16" customFormat="1" ht="35.25" customHeight="1" x14ac:dyDescent="0.5">
      <c r="A1176" s="55" t="s">
        <v>1013</v>
      </c>
      <c r="B1176" s="55"/>
      <c r="C1176" s="11"/>
      <c r="D1176" s="20">
        <f>D1172+D1175</f>
        <v>15769904.560000001</v>
      </c>
      <c r="E1176" s="20">
        <f t="shared" ref="E1176:W1176" si="164">E1172+E1175</f>
        <v>15537980.710000001</v>
      </c>
      <c r="F1176" s="20">
        <f t="shared" si="164"/>
        <v>0</v>
      </c>
      <c r="G1176" s="20">
        <f t="shared" si="164"/>
        <v>435418.27</v>
      </c>
      <c r="H1176" s="20">
        <f t="shared" si="164"/>
        <v>0</v>
      </c>
      <c r="I1176" s="20">
        <f t="shared" si="164"/>
        <v>0</v>
      </c>
      <c r="J1176" s="20">
        <f t="shared" si="164"/>
        <v>40387.08</v>
      </c>
      <c r="K1176" s="20">
        <f t="shared" si="164"/>
        <v>420320.21</v>
      </c>
      <c r="L1176" s="20">
        <f t="shared" si="164"/>
        <v>0</v>
      </c>
      <c r="M1176" s="20">
        <f t="shared" si="164"/>
        <v>10946313.35</v>
      </c>
      <c r="N1176" s="20">
        <f t="shared" si="164"/>
        <v>0</v>
      </c>
      <c r="O1176" s="20">
        <f t="shared" si="164"/>
        <v>292889.96999999997</v>
      </c>
      <c r="P1176" s="20">
        <f t="shared" si="164"/>
        <v>2562961.3199999998</v>
      </c>
      <c r="Q1176" s="20">
        <f t="shared" si="164"/>
        <v>0</v>
      </c>
      <c r="R1176" s="20">
        <f t="shared" si="164"/>
        <v>0</v>
      </c>
      <c r="S1176" s="20">
        <f t="shared" si="164"/>
        <v>0</v>
      </c>
      <c r="T1176" s="20">
        <f t="shared" si="164"/>
        <v>632735.32999999996</v>
      </c>
      <c r="U1176" s="20">
        <f t="shared" si="164"/>
        <v>0</v>
      </c>
      <c r="V1176" s="20">
        <f t="shared" si="164"/>
        <v>206955.18</v>
      </c>
      <c r="W1176" s="20">
        <f t="shared" si="164"/>
        <v>231923.85000000003</v>
      </c>
    </row>
    <row r="1177" spans="1:23" s="16" customFormat="1" ht="35.25" customHeight="1" x14ac:dyDescent="0.5">
      <c r="A1177" s="56" t="s">
        <v>1456</v>
      </c>
      <c r="B1177" s="56"/>
      <c r="C1177" s="56"/>
      <c r="D1177" s="56"/>
      <c r="E1177" s="56"/>
      <c r="F1177" s="56"/>
      <c r="G1177" s="56"/>
      <c r="H1177" s="56"/>
      <c r="I1177" s="56"/>
      <c r="J1177" s="56"/>
      <c r="K1177" s="56"/>
      <c r="L1177" s="56"/>
      <c r="M1177" s="56"/>
      <c r="N1177" s="56"/>
      <c r="O1177" s="56"/>
      <c r="P1177" s="56"/>
      <c r="Q1177" s="56"/>
      <c r="R1177" s="56"/>
      <c r="S1177" s="56"/>
      <c r="T1177" s="56"/>
      <c r="U1177" s="56"/>
      <c r="V1177" s="56"/>
      <c r="W1177" s="56"/>
    </row>
    <row r="1178" spans="1:23" s="16" customFormat="1" ht="35.25" customHeight="1" x14ac:dyDescent="0.5">
      <c r="A1178" s="56" t="s">
        <v>1457</v>
      </c>
      <c r="B1178" s="56"/>
      <c r="C1178" s="56"/>
      <c r="D1178" s="56"/>
      <c r="E1178" s="56"/>
      <c r="F1178" s="56"/>
      <c r="G1178" s="56"/>
      <c r="H1178" s="56"/>
      <c r="I1178" s="56"/>
      <c r="J1178" s="56"/>
      <c r="K1178" s="56"/>
      <c r="L1178" s="56"/>
      <c r="M1178" s="56"/>
      <c r="N1178" s="56"/>
      <c r="O1178" s="56"/>
      <c r="P1178" s="56"/>
      <c r="Q1178" s="56"/>
      <c r="R1178" s="56"/>
      <c r="S1178" s="56"/>
      <c r="T1178" s="56"/>
      <c r="U1178" s="56"/>
      <c r="V1178" s="56"/>
      <c r="W1178" s="56"/>
    </row>
    <row r="1179" spans="1:23" s="16" customFormat="1" ht="35.25" customHeight="1" x14ac:dyDescent="0.5">
      <c r="A1179" s="4">
        <f>A1174+1</f>
        <v>731</v>
      </c>
      <c r="B1179" s="1" t="s">
        <v>1305</v>
      </c>
      <c r="C1179" s="2">
        <v>44952</v>
      </c>
      <c r="D1179" s="1">
        <f t="shared" ref="D1179:D1198" si="165">E1179+W1179</f>
        <v>2083566.8900000001</v>
      </c>
      <c r="E1179" s="1">
        <f t="shared" ref="E1179:E1198" si="166">SUM(F1179:V1179)</f>
        <v>2000871.6500000001</v>
      </c>
      <c r="F1179" s="1">
        <v>0</v>
      </c>
      <c r="G1179" s="1">
        <v>1316794.8</v>
      </c>
      <c r="H1179" s="1">
        <v>0</v>
      </c>
      <c r="I1179" s="1">
        <v>123378</v>
      </c>
      <c r="J1179" s="1">
        <v>241287.6</v>
      </c>
      <c r="K1179" s="1">
        <v>114393.60000000001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147613.72</v>
      </c>
      <c r="U1179" s="1">
        <v>57403.93</v>
      </c>
      <c r="V1179" s="1">
        <v>0</v>
      </c>
      <c r="W1179" s="1">
        <v>82695.240000000005</v>
      </c>
    </row>
    <row r="1180" spans="1:23" s="16" customFormat="1" ht="35.25" customHeight="1" x14ac:dyDescent="0.5">
      <c r="A1180" s="4">
        <f t="shared" ref="A1180:A1198" si="167">A1179+1</f>
        <v>732</v>
      </c>
      <c r="B1180" s="1" t="s">
        <v>1306</v>
      </c>
      <c r="C1180" s="2">
        <v>44961</v>
      </c>
      <c r="D1180" s="1">
        <f t="shared" si="165"/>
        <v>4767408.9600000009</v>
      </c>
      <c r="E1180" s="1">
        <f t="shared" si="166"/>
        <v>4650988.1800000006</v>
      </c>
      <c r="F1180" s="1">
        <v>0</v>
      </c>
      <c r="G1180" s="1">
        <v>1730722.8</v>
      </c>
      <c r="H1180" s="1">
        <v>0</v>
      </c>
      <c r="I1180" s="1">
        <v>0</v>
      </c>
      <c r="J1180" s="1">
        <v>0</v>
      </c>
      <c r="K1180" s="1">
        <v>72188.399999999994</v>
      </c>
      <c r="L1180" s="1">
        <v>0</v>
      </c>
      <c r="M1180" s="1">
        <v>0</v>
      </c>
      <c r="N1180" s="1">
        <v>2532727.2000000002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258815.08</v>
      </c>
      <c r="U1180" s="1">
        <v>56534.7</v>
      </c>
      <c r="V1180" s="1">
        <v>0</v>
      </c>
      <c r="W1180" s="1">
        <v>116420.78</v>
      </c>
    </row>
    <row r="1181" spans="1:23" s="16" customFormat="1" ht="35.25" customHeight="1" x14ac:dyDescent="0.5">
      <c r="A1181" s="4">
        <f t="shared" si="167"/>
        <v>733</v>
      </c>
      <c r="B1181" s="1" t="s">
        <v>1307</v>
      </c>
      <c r="C1181" s="2">
        <v>44962</v>
      </c>
      <c r="D1181" s="1">
        <f t="shared" si="165"/>
        <v>4771038.8</v>
      </c>
      <c r="E1181" s="1">
        <f t="shared" si="166"/>
        <v>4654576.58</v>
      </c>
      <c r="F1181" s="1">
        <v>0</v>
      </c>
      <c r="G1181" s="1">
        <v>1724044.8</v>
      </c>
      <c r="H1181" s="1">
        <v>0</v>
      </c>
      <c r="I1181" s="1">
        <v>0</v>
      </c>
      <c r="J1181" s="1">
        <v>0</v>
      </c>
      <c r="K1181" s="1">
        <v>82274.399999999994</v>
      </c>
      <c r="L1181" s="1">
        <v>0</v>
      </c>
      <c r="M1181" s="1">
        <v>0</v>
      </c>
      <c r="N1181" s="1">
        <v>2532856.7999999998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258846.78</v>
      </c>
      <c r="U1181" s="1">
        <v>56553.8</v>
      </c>
      <c r="V1181" s="1">
        <v>0</v>
      </c>
      <c r="W1181" s="1">
        <v>116462.22</v>
      </c>
    </row>
    <row r="1182" spans="1:23" s="16" customFormat="1" ht="35.25" customHeight="1" x14ac:dyDescent="0.5">
      <c r="A1182" s="4">
        <f t="shared" si="167"/>
        <v>734</v>
      </c>
      <c r="B1182" s="1" t="s">
        <v>1308</v>
      </c>
      <c r="C1182" s="2">
        <v>44963</v>
      </c>
      <c r="D1182" s="1">
        <f t="shared" si="165"/>
        <v>2263539.2600000002</v>
      </c>
      <c r="E1182" s="1">
        <f t="shared" si="166"/>
        <v>2200958.1</v>
      </c>
      <c r="F1182" s="1">
        <v>0</v>
      </c>
      <c r="G1182" s="1">
        <v>1908735.6</v>
      </c>
      <c r="H1182" s="1">
        <v>0</v>
      </c>
      <c r="I1182" s="1">
        <v>0</v>
      </c>
      <c r="J1182" s="1">
        <v>0</v>
      </c>
      <c r="K1182" s="1">
        <v>128780.4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101499.77</v>
      </c>
      <c r="U1182" s="1">
        <v>61942.33</v>
      </c>
      <c r="V1182" s="1">
        <v>0</v>
      </c>
      <c r="W1182" s="1">
        <v>62581.16</v>
      </c>
    </row>
    <row r="1183" spans="1:23" s="16" customFormat="1" ht="35.25" customHeight="1" x14ac:dyDescent="0.5">
      <c r="A1183" s="4">
        <f t="shared" si="167"/>
        <v>735</v>
      </c>
      <c r="B1183" s="1" t="s">
        <v>1309</v>
      </c>
      <c r="C1183" s="2">
        <v>44954</v>
      </c>
      <c r="D1183" s="1">
        <f t="shared" si="165"/>
        <v>1905203.0200000003</v>
      </c>
      <c r="E1183" s="1">
        <f t="shared" si="166"/>
        <v>1822314.5400000003</v>
      </c>
      <c r="F1183" s="1">
        <v>0</v>
      </c>
      <c r="G1183" s="1">
        <v>1250973.6000000001</v>
      </c>
      <c r="H1183" s="1">
        <v>0</v>
      </c>
      <c r="I1183" s="1">
        <v>130735.2</v>
      </c>
      <c r="J1183" s="1">
        <v>197643.6</v>
      </c>
      <c r="K1183" s="1">
        <v>37699.199999999997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147724.07999999999</v>
      </c>
      <c r="U1183" s="1">
        <v>57538.86</v>
      </c>
      <c r="V1183" s="1">
        <v>0</v>
      </c>
      <c r="W1183" s="1">
        <v>82888.479999999996</v>
      </c>
    </row>
    <row r="1184" spans="1:23" s="16" customFormat="1" ht="35.25" customHeight="1" x14ac:dyDescent="0.5">
      <c r="A1184" s="4">
        <f t="shared" si="167"/>
        <v>736</v>
      </c>
      <c r="B1184" s="1" t="s">
        <v>1310</v>
      </c>
      <c r="C1184" s="2">
        <v>44955</v>
      </c>
      <c r="D1184" s="1">
        <f t="shared" si="165"/>
        <v>4832970.1500000013</v>
      </c>
      <c r="E1184" s="1">
        <f t="shared" si="166"/>
        <v>4714702.330000001</v>
      </c>
      <c r="F1184" s="1">
        <v>0</v>
      </c>
      <c r="G1184" s="1">
        <v>1759268.4</v>
      </c>
      <c r="H1184" s="1">
        <v>0</v>
      </c>
      <c r="I1184" s="1">
        <v>0</v>
      </c>
      <c r="J1184" s="1">
        <v>0</v>
      </c>
      <c r="K1184" s="1">
        <v>105093.6</v>
      </c>
      <c r="L1184" s="1">
        <v>0</v>
      </c>
      <c r="M1184" s="1">
        <v>0</v>
      </c>
      <c r="N1184" s="1">
        <v>2532727.2000000002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260181.73</v>
      </c>
      <c r="U1184" s="1">
        <v>57431.4</v>
      </c>
      <c r="V1184" s="1">
        <v>0</v>
      </c>
      <c r="W1184" s="1">
        <v>118267.82</v>
      </c>
    </row>
    <row r="1185" spans="1:23" s="16" customFormat="1" ht="35.25" customHeight="1" x14ac:dyDescent="0.5">
      <c r="A1185" s="4">
        <f t="shared" si="167"/>
        <v>737</v>
      </c>
      <c r="B1185" s="1" t="s">
        <v>1311</v>
      </c>
      <c r="C1185" s="2">
        <v>44956</v>
      </c>
      <c r="D1185" s="1">
        <f t="shared" si="165"/>
        <v>4688324.68</v>
      </c>
      <c r="E1185" s="1">
        <f t="shared" si="166"/>
        <v>4582751.83</v>
      </c>
      <c r="F1185" s="1">
        <v>0</v>
      </c>
      <c r="G1185" s="1">
        <v>1756911.6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2532727.2000000002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235691.18</v>
      </c>
      <c r="U1185" s="1">
        <v>57421.85</v>
      </c>
      <c r="V1185" s="1">
        <v>0</v>
      </c>
      <c r="W1185" s="1">
        <v>105572.85</v>
      </c>
    </row>
    <row r="1186" spans="1:23" s="16" customFormat="1" ht="35.25" customHeight="1" x14ac:dyDescent="0.5">
      <c r="A1186" s="4">
        <f t="shared" si="167"/>
        <v>738</v>
      </c>
      <c r="B1186" s="1" t="s">
        <v>1312</v>
      </c>
      <c r="C1186" s="2">
        <v>44960</v>
      </c>
      <c r="D1186" s="1">
        <f t="shared" si="165"/>
        <v>6659650.6200000001</v>
      </c>
      <c r="E1186" s="1">
        <f t="shared" si="166"/>
        <v>6496569.4199999999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2843284.8</v>
      </c>
      <c r="O1186" s="1">
        <v>414277.2</v>
      </c>
      <c r="P1186" s="1">
        <v>2957161.2</v>
      </c>
      <c r="Q1186" s="1">
        <v>0</v>
      </c>
      <c r="R1186" s="1">
        <v>0</v>
      </c>
      <c r="S1186" s="1">
        <v>0</v>
      </c>
      <c r="T1186" s="1">
        <v>281846.21999999997</v>
      </c>
      <c r="U1186" s="1">
        <v>0</v>
      </c>
      <c r="V1186" s="1">
        <v>0</v>
      </c>
      <c r="W1186" s="1">
        <v>163081.20000000001</v>
      </c>
    </row>
    <row r="1187" spans="1:23" s="16" customFormat="1" ht="35.25" customHeight="1" x14ac:dyDescent="0.5">
      <c r="A1187" s="4">
        <f t="shared" si="167"/>
        <v>739</v>
      </c>
      <c r="B1187" s="1" t="s">
        <v>1314</v>
      </c>
      <c r="C1187" s="2">
        <v>45005</v>
      </c>
      <c r="D1187" s="1">
        <f t="shared" si="165"/>
        <v>4869592.84</v>
      </c>
      <c r="E1187" s="1">
        <f t="shared" si="166"/>
        <v>4709733.26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59180.4</v>
      </c>
      <c r="L1187" s="1">
        <v>0</v>
      </c>
      <c r="M1187" s="1">
        <v>0</v>
      </c>
      <c r="N1187" s="1">
        <v>2647281.6</v>
      </c>
      <c r="O1187" s="1">
        <v>0</v>
      </c>
      <c r="P1187" s="1">
        <v>1700085.6</v>
      </c>
      <c r="Q1187" s="1">
        <v>0</v>
      </c>
      <c r="R1187" s="1">
        <v>0</v>
      </c>
      <c r="S1187" s="1">
        <v>0</v>
      </c>
      <c r="T1187" s="1">
        <v>303185.65999999997</v>
      </c>
      <c r="U1187" s="1">
        <v>0</v>
      </c>
      <c r="V1187" s="1">
        <v>0</v>
      </c>
      <c r="W1187" s="1">
        <v>159859.57999999999</v>
      </c>
    </row>
    <row r="1188" spans="1:23" s="16" customFormat="1" ht="35.25" customHeight="1" x14ac:dyDescent="0.5">
      <c r="A1188" s="4">
        <f t="shared" si="167"/>
        <v>740</v>
      </c>
      <c r="B1188" s="1" t="s">
        <v>1315</v>
      </c>
      <c r="C1188" s="2">
        <v>45006</v>
      </c>
      <c r="D1188" s="1">
        <f t="shared" si="165"/>
        <v>5551979.8299999991</v>
      </c>
      <c r="E1188" s="1">
        <f t="shared" si="166"/>
        <v>5396436.7299999995</v>
      </c>
      <c r="F1188" s="1">
        <v>0</v>
      </c>
      <c r="G1188" s="1">
        <v>1754342.93</v>
      </c>
      <c r="H1188" s="1">
        <v>0</v>
      </c>
      <c r="I1188" s="1">
        <v>105343.2</v>
      </c>
      <c r="J1188" s="1">
        <v>150548.4</v>
      </c>
      <c r="K1188" s="1">
        <v>87420</v>
      </c>
      <c r="L1188" s="1">
        <v>0</v>
      </c>
      <c r="M1188" s="1">
        <v>0</v>
      </c>
      <c r="N1188" s="1">
        <v>2979344.4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319437.8</v>
      </c>
      <c r="U1188" s="1">
        <v>0</v>
      </c>
      <c r="V1188" s="1">
        <v>0</v>
      </c>
      <c r="W1188" s="1">
        <v>155543.1</v>
      </c>
    </row>
    <row r="1189" spans="1:23" s="16" customFormat="1" ht="35.25" customHeight="1" x14ac:dyDescent="0.5">
      <c r="A1189" s="4">
        <f t="shared" si="167"/>
        <v>741</v>
      </c>
      <c r="B1189" s="1" t="s">
        <v>1316</v>
      </c>
      <c r="C1189" s="2">
        <v>45008</v>
      </c>
      <c r="D1189" s="1">
        <f t="shared" si="165"/>
        <v>5558602.79</v>
      </c>
      <c r="E1189" s="1">
        <f t="shared" si="166"/>
        <v>5402003.1799999997</v>
      </c>
      <c r="F1189" s="1">
        <v>0</v>
      </c>
      <c r="G1189" s="1">
        <v>1751970.68</v>
      </c>
      <c r="H1189" s="1">
        <v>0</v>
      </c>
      <c r="I1189" s="1">
        <v>113575.2</v>
      </c>
      <c r="J1189" s="1">
        <v>149736</v>
      </c>
      <c r="K1189" s="1">
        <v>87201.600000000006</v>
      </c>
      <c r="L1189" s="1">
        <v>0</v>
      </c>
      <c r="M1189" s="1">
        <v>0</v>
      </c>
      <c r="N1189" s="1">
        <v>2979344.4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320175.3</v>
      </c>
      <c r="U1189" s="1">
        <v>0</v>
      </c>
      <c r="V1189" s="1">
        <v>0</v>
      </c>
      <c r="W1189" s="1">
        <v>156599.60999999999</v>
      </c>
    </row>
    <row r="1190" spans="1:23" s="16" customFormat="1" ht="35.25" customHeight="1" x14ac:dyDescent="0.5">
      <c r="A1190" s="4">
        <f t="shared" si="167"/>
        <v>742</v>
      </c>
      <c r="B1190" s="1" t="s">
        <v>1317</v>
      </c>
      <c r="C1190" s="2">
        <v>45009</v>
      </c>
      <c r="D1190" s="1">
        <f t="shared" si="165"/>
        <v>5658191.9199999999</v>
      </c>
      <c r="E1190" s="1">
        <f t="shared" si="166"/>
        <v>5578441.7400000002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5316678.8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261762.94</v>
      </c>
      <c r="U1190" s="1">
        <v>0</v>
      </c>
      <c r="V1190" s="1">
        <v>0</v>
      </c>
      <c r="W1190" s="1">
        <v>79750.179999999993</v>
      </c>
    </row>
    <row r="1191" spans="1:23" s="16" customFormat="1" ht="35.25" customHeight="1" x14ac:dyDescent="0.5">
      <c r="A1191" s="4">
        <f t="shared" si="167"/>
        <v>743</v>
      </c>
      <c r="B1191" s="1" t="s">
        <v>1318</v>
      </c>
      <c r="C1191" s="2">
        <v>45010</v>
      </c>
      <c r="D1191" s="1">
        <f t="shared" si="165"/>
        <v>2853584.77</v>
      </c>
      <c r="E1191" s="1">
        <f t="shared" si="166"/>
        <v>2814047.48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2635819.1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178228.38</v>
      </c>
      <c r="U1191" s="1">
        <v>0</v>
      </c>
      <c r="V1191" s="1">
        <v>0</v>
      </c>
      <c r="W1191" s="1">
        <v>39537.29</v>
      </c>
    </row>
    <row r="1192" spans="1:23" s="16" customFormat="1" ht="35.25" customHeight="1" x14ac:dyDescent="0.5">
      <c r="A1192" s="4">
        <f t="shared" si="167"/>
        <v>744</v>
      </c>
      <c r="B1192" s="1" t="s">
        <v>1319</v>
      </c>
      <c r="C1192" s="2">
        <v>45056</v>
      </c>
      <c r="D1192" s="1">
        <f t="shared" si="165"/>
        <v>2663687.3099999996</v>
      </c>
      <c r="E1192" s="1">
        <f t="shared" si="166"/>
        <v>2577615.9799999995</v>
      </c>
      <c r="F1192" s="1">
        <v>0</v>
      </c>
      <c r="G1192" s="1">
        <v>1483096.8</v>
      </c>
      <c r="H1192" s="1">
        <v>0</v>
      </c>
      <c r="I1192" s="1">
        <v>118309.2</v>
      </c>
      <c r="J1192" s="1">
        <v>211770</v>
      </c>
      <c r="K1192" s="1">
        <v>114404.4</v>
      </c>
      <c r="L1192" s="1">
        <v>0</v>
      </c>
      <c r="M1192" s="1">
        <v>0</v>
      </c>
      <c r="N1192" s="1">
        <v>0</v>
      </c>
      <c r="O1192" s="1">
        <v>498262.8</v>
      </c>
      <c r="P1192" s="1">
        <v>0</v>
      </c>
      <c r="Q1192" s="1">
        <v>0</v>
      </c>
      <c r="R1192" s="1">
        <v>0</v>
      </c>
      <c r="S1192" s="1">
        <v>0</v>
      </c>
      <c r="T1192" s="1">
        <v>151772.78</v>
      </c>
      <c r="U1192" s="1">
        <v>0</v>
      </c>
      <c r="V1192" s="1">
        <v>0</v>
      </c>
      <c r="W1192" s="1">
        <v>86071.33</v>
      </c>
    </row>
    <row r="1193" spans="1:23" s="16" customFormat="1" ht="35.25" customHeight="1" x14ac:dyDescent="0.5">
      <c r="A1193" s="4">
        <f t="shared" si="167"/>
        <v>745</v>
      </c>
      <c r="B1193" s="1" t="s">
        <v>1320</v>
      </c>
      <c r="C1193" s="2">
        <v>45057</v>
      </c>
      <c r="D1193" s="1">
        <f t="shared" si="165"/>
        <v>2669261.3600000003</v>
      </c>
      <c r="E1193" s="1">
        <f t="shared" si="166"/>
        <v>2582437.7600000002</v>
      </c>
      <c r="F1193" s="1">
        <v>0</v>
      </c>
      <c r="G1193" s="1">
        <v>1483096.8</v>
      </c>
      <c r="H1193" s="1">
        <v>0</v>
      </c>
      <c r="I1193" s="1">
        <v>116055.6</v>
      </c>
      <c r="J1193" s="1">
        <v>209666.4</v>
      </c>
      <c r="K1193" s="1">
        <v>114633.60000000001</v>
      </c>
      <c r="L1193" s="1">
        <v>0</v>
      </c>
      <c r="M1193" s="1">
        <v>0</v>
      </c>
      <c r="N1193" s="1">
        <v>0</v>
      </c>
      <c r="O1193" s="1">
        <v>506798.4</v>
      </c>
      <c r="P1193" s="1">
        <v>0</v>
      </c>
      <c r="Q1193" s="1">
        <v>0</v>
      </c>
      <c r="R1193" s="1">
        <v>0</v>
      </c>
      <c r="S1193" s="1">
        <v>0</v>
      </c>
      <c r="T1193" s="1">
        <v>152186.96</v>
      </c>
      <c r="U1193" s="1">
        <v>0</v>
      </c>
      <c r="V1193" s="1">
        <v>0</v>
      </c>
      <c r="W1193" s="1">
        <v>86823.6</v>
      </c>
    </row>
    <row r="1194" spans="1:23" s="16" customFormat="1" ht="35.25" customHeight="1" x14ac:dyDescent="0.5">
      <c r="A1194" s="4">
        <f t="shared" si="167"/>
        <v>746</v>
      </c>
      <c r="B1194" s="1" t="s">
        <v>1321</v>
      </c>
      <c r="C1194" s="2">
        <v>45048</v>
      </c>
      <c r="D1194" s="1">
        <f t="shared" si="165"/>
        <v>2381877.7900000005</v>
      </c>
      <c r="E1194" s="1">
        <f t="shared" si="166"/>
        <v>2261931.0600000005</v>
      </c>
      <c r="F1194" s="1">
        <v>0</v>
      </c>
      <c r="G1194" s="1">
        <v>1306026</v>
      </c>
      <c r="H1194" s="1">
        <v>0</v>
      </c>
      <c r="I1194" s="1">
        <v>96201.600000000006</v>
      </c>
      <c r="J1194" s="1">
        <v>128410.8</v>
      </c>
      <c r="K1194" s="1">
        <v>47358</v>
      </c>
      <c r="L1194" s="1">
        <v>0</v>
      </c>
      <c r="M1194" s="1">
        <v>0</v>
      </c>
      <c r="N1194" s="1">
        <v>0</v>
      </c>
      <c r="O1194" s="1">
        <v>541524</v>
      </c>
      <c r="P1194" s="1">
        <v>0</v>
      </c>
      <c r="Q1194" s="1">
        <v>0</v>
      </c>
      <c r="R1194" s="1">
        <v>0</v>
      </c>
      <c r="S1194" s="1">
        <v>0</v>
      </c>
      <c r="T1194" s="1">
        <v>142410.66</v>
      </c>
      <c r="U1194" s="1">
        <v>0</v>
      </c>
      <c r="V1194" s="1">
        <v>0</v>
      </c>
      <c r="W1194" s="1">
        <v>119946.73</v>
      </c>
    </row>
    <row r="1195" spans="1:23" s="16" customFormat="1" ht="35.25" customHeight="1" x14ac:dyDescent="0.5">
      <c r="A1195" s="4">
        <f t="shared" si="167"/>
        <v>747</v>
      </c>
      <c r="B1195" s="2" t="s">
        <v>276</v>
      </c>
      <c r="C1195" s="2">
        <v>45050</v>
      </c>
      <c r="D1195" s="1">
        <f t="shared" si="165"/>
        <v>397325.05</v>
      </c>
      <c r="E1195" s="1">
        <f t="shared" si="166"/>
        <v>397325.05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311070.57</v>
      </c>
      <c r="U1195" s="1">
        <v>0</v>
      </c>
      <c r="V1195" s="1">
        <v>86254.48</v>
      </c>
      <c r="W1195" s="1">
        <v>0</v>
      </c>
    </row>
    <row r="1196" spans="1:23" s="16" customFormat="1" ht="35.25" customHeight="1" x14ac:dyDescent="0.5">
      <c r="A1196" s="4">
        <f t="shared" si="167"/>
        <v>748</v>
      </c>
      <c r="B1196" s="1" t="s">
        <v>1323</v>
      </c>
      <c r="C1196" s="2">
        <v>45052</v>
      </c>
      <c r="D1196" s="1">
        <f t="shared" si="165"/>
        <v>5301127.3400000008</v>
      </c>
      <c r="E1196" s="1">
        <f t="shared" si="166"/>
        <v>5214769.0600000005</v>
      </c>
      <c r="F1196" s="1">
        <v>0</v>
      </c>
      <c r="G1196" s="1">
        <v>2700951.06</v>
      </c>
      <c r="H1196" s="1">
        <v>0</v>
      </c>
      <c r="I1196" s="1">
        <v>341922.94</v>
      </c>
      <c r="J1196" s="1">
        <v>426191.68</v>
      </c>
      <c r="K1196" s="1">
        <v>553365.1</v>
      </c>
      <c r="L1196" s="1">
        <v>0</v>
      </c>
      <c r="M1196" s="1">
        <v>0</v>
      </c>
      <c r="N1196" s="1">
        <v>0</v>
      </c>
      <c r="O1196" s="1">
        <v>1040407.38</v>
      </c>
      <c r="P1196" s="1">
        <v>0</v>
      </c>
      <c r="Q1196" s="1">
        <v>0</v>
      </c>
      <c r="R1196" s="1">
        <v>0</v>
      </c>
      <c r="S1196" s="1">
        <v>0</v>
      </c>
      <c r="T1196" s="1">
        <v>151930.9</v>
      </c>
      <c r="U1196" s="1">
        <v>0</v>
      </c>
      <c r="V1196" s="1">
        <v>0</v>
      </c>
      <c r="W1196" s="1">
        <v>86358.28</v>
      </c>
    </row>
    <row r="1197" spans="1:23" s="16" customFormat="1" ht="35.25" customHeight="1" x14ac:dyDescent="0.5">
      <c r="A1197" s="4">
        <f t="shared" si="167"/>
        <v>749</v>
      </c>
      <c r="B1197" s="1" t="s">
        <v>1324</v>
      </c>
      <c r="C1197" s="2">
        <v>45053</v>
      </c>
      <c r="D1197" s="1">
        <f t="shared" si="165"/>
        <v>4123897.01</v>
      </c>
      <c r="E1197" s="1">
        <f t="shared" si="166"/>
        <v>4037360.36</v>
      </c>
      <c r="F1197" s="1">
        <v>0</v>
      </c>
      <c r="G1197" s="1">
        <v>1483096.8</v>
      </c>
      <c r="H1197" s="1">
        <v>0</v>
      </c>
      <c r="I1197" s="1">
        <v>341922.94</v>
      </c>
      <c r="J1197" s="1">
        <v>426191.68</v>
      </c>
      <c r="K1197" s="1">
        <v>593713.9</v>
      </c>
      <c r="L1197" s="1">
        <v>0</v>
      </c>
      <c r="M1197" s="1">
        <v>0</v>
      </c>
      <c r="N1197" s="1">
        <v>0</v>
      </c>
      <c r="O1197" s="1">
        <v>1040407.38</v>
      </c>
      <c r="P1197" s="1">
        <v>0</v>
      </c>
      <c r="Q1197" s="1">
        <v>0</v>
      </c>
      <c r="R1197" s="1">
        <v>0</v>
      </c>
      <c r="S1197" s="1">
        <v>0</v>
      </c>
      <c r="T1197" s="1">
        <v>152027.66</v>
      </c>
      <c r="U1197" s="1">
        <v>0</v>
      </c>
      <c r="V1197" s="1">
        <v>0</v>
      </c>
      <c r="W1197" s="1">
        <v>86536.65</v>
      </c>
    </row>
    <row r="1198" spans="1:23" s="16" customFormat="1" ht="35.25" customHeight="1" x14ac:dyDescent="0.5">
      <c r="A1198" s="4">
        <f t="shared" si="167"/>
        <v>750</v>
      </c>
      <c r="B1198" s="1" t="s">
        <v>1325</v>
      </c>
      <c r="C1198" s="2">
        <v>45055</v>
      </c>
      <c r="D1198" s="1">
        <f t="shared" si="165"/>
        <v>2659783.0600000005</v>
      </c>
      <c r="E1198" s="1">
        <f t="shared" si="166"/>
        <v>2572470.8800000004</v>
      </c>
      <c r="F1198" s="1">
        <v>0</v>
      </c>
      <c r="G1198" s="1">
        <v>1483096.8</v>
      </c>
      <c r="H1198" s="1">
        <v>0</v>
      </c>
      <c r="I1198" s="1">
        <v>116055.6</v>
      </c>
      <c r="J1198" s="1">
        <v>209666.4</v>
      </c>
      <c r="K1198" s="1">
        <v>115305.60000000001</v>
      </c>
      <c r="L1198" s="1">
        <v>0</v>
      </c>
      <c r="M1198" s="1">
        <v>0</v>
      </c>
      <c r="N1198" s="1">
        <v>0</v>
      </c>
      <c r="O1198" s="1">
        <v>506798.4</v>
      </c>
      <c r="P1198" s="1">
        <v>0</v>
      </c>
      <c r="Q1198" s="1">
        <v>0</v>
      </c>
      <c r="R1198" s="1">
        <v>0</v>
      </c>
      <c r="S1198" s="1">
        <v>0</v>
      </c>
      <c r="T1198" s="1">
        <v>141548.07999999999</v>
      </c>
      <c r="U1198" s="1">
        <v>0</v>
      </c>
      <c r="V1198" s="1">
        <v>0</v>
      </c>
      <c r="W1198" s="1">
        <v>87312.18</v>
      </c>
    </row>
    <row r="1199" spans="1:23" s="16" customFormat="1" ht="35.25" customHeight="1" x14ac:dyDescent="0.5">
      <c r="A1199" s="55" t="s">
        <v>484</v>
      </c>
      <c r="B1199" s="55"/>
      <c r="C1199" s="11"/>
      <c r="D1199" s="27">
        <f t="shared" ref="D1199:W1199" si="168">SUM(D1179:D1198)</f>
        <v>76660613.450000003</v>
      </c>
      <c r="E1199" s="27">
        <f t="shared" si="168"/>
        <v>74668305.169999987</v>
      </c>
      <c r="F1199" s="27">
        <f t="shared" si="168"/>
        <v>0</v>
      </c>
      <c r="G1199" s="27">
        <f t="shared" si="168"/>
        <v>24893129.469999999</v>
      </c>
      <c r="H1199" s="27">
        <f t="shared" si="168"/>
        <v>0</v>
      </c>
      <c r="I1199" s="27">
        <f t="shared" si="168"/>
        <v>1603499.48</v>
      </c>
      <c r="J1199" s="27">
        <f t="shared" si="168"/>
        <v>2351112.56</v>
      </c>
      <c r="K1199" s="27">
        <f t="shared" si="168"/>
        <v>2313012.2000000002</v>
      </c>
      <c r="L1199" s="27">
        <f t="shared" si="168"/>
        <v>0</v>
      </c>
      <c r="M1199" s="27">
        <f t="shared" si="168"/>
        <v>0</v>
      </c>
      <c r="N1199" s="27">
        <f t="shared" si="168"/>
        <v>29532791.5</v>
      </c>
      <c r="O1199" s="27">
        <f t="shared" si="168"/>
        <v>4548475.5599999996</v>
      </c>
      <c r="P1199" s="27">
        <f t="shared" si="168"/>
        <v>4657246.8000000007</v>
      </c>
      <c r="Q1199" s="27">
        <f t="shared" si="168"/>
        <v>0</v>
      </c>
      <c r="R1199" s="27">
        <f t="shared" si="168"/>
        <v>0</v>
      </c>
      <c r="S1199" s="27">
        <f t="shared" si="168"/>
        <v>0</v>
      </c>
      <c r="T1199" s="27">
        <f t="shared" si="168"/>
        <v>4277956.2499999991</v>
      </c>
      <c r="U1199" s="27">
        <f t="shared" si="168"/>
        <v>404826.87</v>
      </c>
      <c r="V1199" s="27">
        <f t="shared" si="168"/>
        <v>86254.48</v>
      </c>
      <c r="W1199" s="27">
        <f t="shared" si="168"/>
        <v>1992308.28</v>
      </c>
    </row>
    <row r="1200" spans="1:23" s="16" customFormat="1" ht="35.25" customHeight="1" x14ac:dyDescent="0.5">
      <c r="A1200" s="55" t="s">
        <v>1013</v>
      </c>
      <c r="B1200" s="55"/>
      <c r="C1200" s="11"/>
      <c r="D1200" s="27">
        <f t="shared" ref="D1200:W1200" si="169">D1199</f>
        <v>76660613.450000003</v>
      </c>
      <c r="E1200" s="27">
        <f t="shared" si="169"/>
        <v>74668305.169999987</v>
      </c>
      <c r="F1200" s="27">
        <f t="shared" si="169"/>
        <v>0</v>
      </c>
      <c r="G1200" s="27">
        <f t="shared" si="169"/>
        <v>24893129.469999999</v>
      </c>
      <c r="H1200" s="27">
        <f t="shared" si="169"/>
        <v>0</v>
      </c>
      <c r="I1200" s="27">
        <f t="shared" si="169"/>
        <v>1603499.48</v>
      </c>
      <c r="J1200" s="27">
        <f t="shared" si="169"/>
        <v>2351112.56</v>
      </c>
      <c r="K1200" s="27">
        <f t="shared" si="169"/>
        <v>2313012.2000000002</v>
      </c>
      <c r="L1200" s="27">
        <f t="shared" si="169"/>
        <v>0</v>
      </c>
      <c r="M1200" s="27">
        <f t="shared" si="169"/>
        <v>0</v>
      </c>
      <c r="N1200" s="27">
        <f t="shared" si="169"/>
        <v>29532791.5</v>
      </c>
      <c r="O1200" s="27">
        <f t="shared" si="169"/>
        <v>4548475.5599999996</v>
      </c>
      <c r="P1200" s="27">
        <f t="shared" si="169"/>
        <v>4657246.8000000007</v>
      </c>
      <c r="Q1200" s="27">
        <f t="shared" si="169"/>
        <v>0</v>
      </c>
      <c r="R1200" s="27">
        <f t="shared" si="169"/>
        <v>0</v>
      </c>
      <c r="S1200" s="27">
        <f t="shared" si="169"/>
        <v>0</v>
      </c>
      <c r="T1200" s="27">
        <f t="shared" si="169"/>
        <v>4277956.2499999991</v>
      </c>
      <c r="U1200" s="27">
        <f t="shared" si="169"/>
        <v>404826.87</v>
      </c>
      <c r="V1200" s="27">
        <f t="shared" si="169"/>
        <v>86254.48</v>
      </c>
      <c r="W1200" s="27">
        <f t="shared" si="169"/>
        <v>1992308.28</v>
      </c>
    </row>
    <row r="1201" spans="1:23" s="16" customFormat="1" ht="35.25" customHeight="1" x14ac:dyDescent="0.5">
      <c r="A1201" s="59" t="s">
        <v>1458</v>
      </c>
      <c r="B1201" s="52"/>
      <c r="C1201" s="52"/>
      <c r="D1201" s="52"/>
      <c r="E1201" s="52"/>
      <c r="F1201" s="52"/>
      <c r="G1201" s="52"/>
      <c r="H1201" s="52"/>
      <c r="I1201" s="52"/>
      <c r="J1201" s="52"/>
      <c r="K1201" s="52"/>
      <c r="L1201" s="52"/>
      <c r="M1201" s="52"/>
      <c r="N1201" s="52"/>
      <c r="O1201" s="52"/>
      <c r="P1201" s="52"/>
      <c r="Q1201" s="52"/>
      <c r="R1201" s="52"/>
      <c r="S1201" s="52"/>
      <c r="T1201" s="52"/>
      <c r="U1201" s="52"/>
      <c r="V1201" s="52"/>
      <c r="W1201" s="53"/>
    </row>
    <row r="1202" spans="1:23" s="16" customFormat="1" ht="35.25" customHeight="1" x14ac:dyDescent="0.5">
      <c r="A1202" s="59" t="s">
        <v>1459</v>
      </c>
      <c r="B1202" s="52"/>
      <c r="C1202" s="52"/>
      <c r="D1202" s="52"/>
      <c r="E1202" s="52"/>
      <c r="F1202" s="52"/>
      <c r="G1202" s="52"/>
      <c r="H1202" s="52"/>
      <c r="I1202" s="52"/>
      <c r="J1202" s="52"/>
      <c r="K1202" s="52"/>
      <c r="L1202" s="52"/>
      <c r="M1202" s="52"/>
      <c r="N1202" s="52"/>
      <c r="O1202" s="52"/>
      <c r="P1202" s="52"/>
      <c r="Q1202" s="52"/>
      <c r="R1202" s="52"/>
      <c r="S1202" s="52"/>
      <c r="T1202" s="52"/>
      <c r="U1202" s="52"/>
      <c r="V1202" s="52"/>
      <c r="W1202" s="53"/>
    </row>
    <row r="1203" spans="1:23" s="16" customFormat="1" ht="35.25" customHeight="1" x14ac:dyDescent="0.5">
      <c r="A1203" s="4">
        <f>A1198+1</f>
        <v>751</v>
      </c>
      <c r="B1203" s="1" t="s">
        <v>1326</v>
      </c>
      <c r="C1203" s="2">
        <v>45261</v>
      </c>
      <c r="D1203" s="1">
        <f>E1203+W1203</f>
        <v>1440832.2499999998</v>
      </c>
      <c r="E1203" s="1">
        <f>SUM(F1203:V1203)</f>
        <v>1413378.8299999998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1344746.88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68631.95</v>
      </c>
      <c r="U1203" s="1">
        <v>0</v>
      </c>
      <c r="V1203" s="1">
        <v>0</v>
      </c>
      <c r="W1203" s="1">
        <v>27453.42</v>
      </c>
    </row>
    <row r="1204" spans="1:23" s="16" customFormat="1" ht="35.25" customHeight="1" x14ac:dyDescent="0.5">
      <c r="A1204" s="4">
        <f>A1203+1</f>
        <v>752</v>
      </c>
      <c r="B1204" s="1" t="s">
        <v>1327</v>
      </c>
      <c r="C1204" s="2">
        <v>45262</v>
      </c>
      <c r="D1204" s="1">
        <f t="shared" ref="D1204:D1207" si="170">E1204+W1204</f>
        <v>2778783.34</v>
      </c>
      <c r="E1204" s="1">
        <f t="shared" ref="E1204:E1207" si="171">SUM(F1204:V1204)</f>
        <v>2750648.96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2680731.6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69917.36</v>
      </c>
      <c r="U1204" s="1">
        <v>0</v>
      </c>
      <c r="V1204" s="1">
        <v>0</v>
      </c>
      <c r="W1204" s="1">
        <v>28134.38</v>
      </c>
    </row>
    <row r="1205" spans="1:23" s="33" customFormat="1" ht="35.25" customHeight="1" x14ac:dyDescent="0.45">
      <c r="A1205" s="4">
        <f>A1204+1</f>
        <v>753</v>
      </c>
      <c r="B1205" s="1" t="s">
        <v>1328</v>
      </c>
      <c r="C1205" s="2">
        <v>45273</v>
      </c>
      <c r="D1205" s="1">
        <f t="shared" si="170"/>
        <v>1565172.3300000003</v>
      </c>
      <c r="E1205" s="1">
        <f t="shared" si="171"/>
        <v>1532142.2100000002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1459728.86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72413.350000000006</v>
      </c>
      <c r="U1205" s="1">
        <v>0</v>
      </c>
      <c r="V1205" s="1">
        <v>0</v>
      </c>
      <c r="W1205" s="1">
        <v>33030.120000000003</v>
      </c>
    </row>
    <row r="1206" spans="1:23" s="16" customFormat="1" ht="35.25" customHeight="1" x14ac:dyDescent="0.5">
      <c r="A1206" s="4">
        <f>A1205+1</f>
        <v>754</v>
      </c>
      <c r="B1206" s="1" t="s">
        <v>1329</v>
      </c>
      <c r="C1206" s="2">
        <v>45274</v>
      </c>
      <c r="D1206" s="1">
        <f t="shared" si="170"/>
        <v>2625726.83</v>
      </c>
      <c r="E1206" s="1">
        <f t="shared" si="171"/>
        <v>2543380.89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2397171.35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146209.54</v>
      </c>
      <c r="U1206" s="1">
        <v>0</v>
      </c>
      <c r="V1206" s="1">
        <v>0</v>
      </c>
      <c r="W1206" s="1">
        <v>82345.94</v>
      </c>
    </row>
    <row r="1207" spans="1:23" s="16" customFormat="1" ht="35.25" customHeight="1" x14ac:dyDescent="0.5">
      <c r="A1207" s="4">
        <f>A1206+1</f>
        <v>755</v>
      </c>
      <c r="B1207" s="1" t="s">
        <v>1731</v>
      </c>
      <c r="C1207" s="2">
        <v>45259</v>
      </c>
      <c r="D1207" s="1">
        <f t="shared" si="170"/>
        <v>6402145.3399999999</v>
      </c>
      <c r="E1207" s="1">
        <f t="shared" si="171"/>
        <v>6307532.3599999994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2072051.53</v>
      </c>
      <c r="O1207" s="1">
        <v>258915.18</v>
      </c>
      <c r="P1207" s="1">
        <v>3976565.65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94612.98</v>
      </c>
    </row>
    <row r="1208" spans="1:23" s="16" customFormat="1" ht="53.25" customHeight="1" x14ac:dyDescent="0.5">
      <c r="A1208" s="55" t="s">
        <v>484</v>
      </c>
      <c r="B1208" s="55"/>
      <c r="C1208" s="11"/>
      <c r="D1208" s="35">
        <f t="shared" ref="D1208:W1208" si="172">SUM(D1203:D1207)</f>
        <v>14812660.09</v>
      </c>
      <c r="E1208" s="35">
        <f t="shared" si="172"/>
        <v>14547083.25</v>
      </c>
      <c r="F1208" s="35">
        <f t="shared" si="172"/>
        <v>0</v>
      </c>
      <c r="G1208" s="35">
        <f t="shared" si="172"/>
        <v>0</v>
      </c>
      <c r="H1208" s="35">
        <f t="shared" si="172"/>
        <v>0</v>
      </c>
      <c r="I1208" s="35">
        <f t="shared" si="172"/>
        <v>0</v>
      </c>
      <c r="J1208" s="35">
        <f t="shared" si="172"/>
        <v>0</v>
      </c>
      <c r="K1208" s="35">
        <f t="shared" si="172"/>
        <v>0</v>
      </c>
      <c r="L1208" s="35">
        <f t="shared" si="172"/>
        <v>0</v>
      </c>
      <c r="M1208" s="35">
        <f t="shared" si="172"/>
        <v>0</v>
      </c>
      <c r="N1208" s="35">
        <f t="shared" si="172"/>
        <v>9954430.2199999988</v>
      </c>
      <c r="O1208" s="35">
        <f t="shared" si="172"/>
        <v>258915.18</v>
      </c>
      <c r="P1208" s="35">
        <f t="shared" si="172"/>
        <v>3976565.65</v>
      </c>
      <c r="Q1208" s="35">
        <f t="shared" si="172"/>
        <v>0</v>
      </c>
      <c r="R1208" s="35">
        <f t="shared" si="172"/>
        <v>0</v>
      </c>
      <c r="S1208" s="35">
        <f t="shared" si="172"/>
        <v>0</v>
      </c>
      <c r="T1208" s="35">
        <f t="shared" si="172"/>
        <v>357172.2</v>
      </c>
      <c r="U1208" s="35">
        <f t="shared" si="172"/>
        <v>0</v>
      </c>
      <c r="V1208" s="35">
        <f t="shared" si="172"/>
        <v>0</v>
      </c>
      <c r="W1208" s="35">
        <f t="shared" si="172"/>
        <v>265576.84000000003</v>
      </c>
    </row>
    <row r="1209" spans="1:23" s="16" customFormat="1" ht="53.25" customHeight="1" x14ac:dyDescent="0.5">
      <c r="A1209" s="55" t="s">
        <v>1013</v>
      </c>
      <c r="B1209" s="55"/>
      <c r="C1209" s="11"/>
      <c r="D1209" s="35">
        <f t="shared" ref="D1209:W1209" si="173">D1208</f>
        <v>14812660.09</v>
      </c>
      <c r="E1209" s="35">
        <f t="shared" si="173"/>
        <v>14547083.25</v>
      </c>
      <c r="F1209" s="35">
        <f t="shared" si="173"/>
        <v>0</v>
      </c>
      <c r="G1209" s="35">
        <f t="shared" si="173"/>
        <v>0</v>
      </c>
      <c r="H1209" s="35">
        <f t="shared" si="173"/>
        <v>0</v>
      </c>
      <c r="I1209" s="35">
        <f t="shared" si="173"/>
        <v>0</v>
      </c>
      <c r="J1209" s="35">
        <f t="shared" si="173"/>
        <v>0</v>
      </c>
      <c r="K1209" s="35">
        <f t="shared" si="173"/>
        <v>0</v>
      </c>
      <c r="L1209" s="35">
        <f t="shared" si="173"/>
        <v>0</v>
      </c>
      <c r="M1209" s="35">
        <f t="shared" si="173"/>
        <v>0</v>
      </c>
      <c r="N1209" s="35">
        <f t="shared" si="173"/>
        <v>9954430.2199999988</v>
      </c>
      <c r="O1209" s="35">
        <f t="shared" si="173"/>
        <v>258915.18</v>
      </c>
      <c r="P1209" s="35">
        <f t="shared" si="173"/>
        <v>3976565.65</v>
      </c>
      <c r="Q1209" s="35">
        <f t="shared" si="173"/>
        <v>0</v>
      </c>
      <c r="R1209" s="35">
        <f t="shared" si="173"/>
        <v>0</v>
      </c>
      <c r="S1209" s="35">
        <f t="shared" si="173"/>
        <v>0</v>
      </c>
      <c r="T1209" s="35">
        <f t="shared" si="173"/>
        <v>357172.2</v>
      </c>
      <c r="U1209" s="35">
        <f t="shared" si="173"/>
        <v>0</v>
      </c>
      <c r="V1209" s="35">
        <f t="shared" si="173"/>
        <v>0</v>
      </c>
      <c r="W1209" s="35">
        <f t="shared" si="173"/>
        <v>265576.84000000003</v>
      </c>
    </row>
    <row r="1210" spans="1:23" s="16" customFormat="1" ht="35.25" customHeight="1" x14ac:dyDescent="0.5">
      <c r="A1210" s="55" t="s">
        <v>1332</v>
      </c>
      <c r="B1210" s="55"/>
      <c r="C1210" s="11"/>
      <c r="D1210" s="27">
        <f t="shared" ref="D1210:W1210" si="174">D1209+D1200+D1176+D1160+D1155+D1150+D1118+D1107+D1101+D1059+D1051+D1046+D1020+D1007+D992+D943+D867+D856+D538+D532+D487+D1026+D1013+D894+D872+D1033</f>
        <v>2649543607.8799996</v>
      </c>
      <c r="E1210" s="27">
        <f t="shared" si="174"/>
        <v>2598085164.4099994</v>
      </c>
      <c r="F1210" s="27">
        <f t="shared" si="174"/>
        <v>47283372.859999999</v>
      </c>
      <c r="G1210" s="27">
        <f t="shared" si="174"/>
        <v>268728830.3599999</v>
      </c>
      <c r="H1210" s="27">
        <f t="shared" si="174"/>
        <v>1327646.21</v>
      </c>
      <c r="I1210" s="27">
        <f t="shared" si="174"/>
        <v>21682751.549999997</v>
      </c>
      <c r="J1210" s="27">
        <f t="shared" si="174"/>
        <v>22718182.420000002</v>
      </c>
      <c r="K1210" s="27">
        <f t="shared" si="174"/>
        <v>22425610.559999999</v>
      </c>
      <c r="L1210" s="27">
        <f t="shared" si="174"/>
        <v>0</v>
      </c>
      <c r="M1210" s="27">
        <f t="shared" si="174"/>
        <v>941832307.8599999</v>
      </c>
      <c r="N1210" s="27">
        <f t="shared" si="174"/>
        <v>816071158.5999999</v>
      </c>
      <c r="O1210" s="27">
        <f t="shared" si="174"/>
        <v>68440778.409999996</v>
      </c>
      <c r="P1210" s="27">
        <f t="shared" si="174"/>
        <v>292206709.17000008</v>
      </c>
      <c r="Q1210" s="27">
        <f t="shared" si="174"/>
        <v>0</v>
      </c>
      <c r="R1210" s="27">
        <f t="shared" si="174"/>
        <v>0</v>
      </c>
      <c r="S1210" s="27">
        <f t="shared" si="174"/>
        <v>0</v>
      </c>
      <c r="T1210" s="27">
        <f t="shared" si="174"/>
        <v>82332821.580000028</v>
      </c>
      <c r="U1210" s="27">
        <f t="shared" si="174"/>
        <v>11861318.079999996</v>
      </c>
      <c r="V1210" s="27">
        <f t="shared" si="174"/>
        <v>1173676.75</v>
      </c>
      <c r="W1210" s="27">
        <f t="shared" si="174"/>
        <v>51458443.469999991</v>
      </c>
    </row>
    <row r="1211" spans="1:23" s="16" customFormat="1" ht="35.25" customHeight="1" x14ac:dyDescent="0.5">
      <c r="A1211" s="51" t="s">
        <v>1464</v>
      </c>
      <c r="B1211" s="52"/>
      <c r="C1211" s="52"/>
      <c r="D1211" s="52"/>
      <c r="E1211" s="52"/>
      <c r="F1211" s="52"/>
      <c r="G1211" s="52"/>
      <c r="H1211" s="52"/>
      <c r="I1211" s="52"/>
      <c r="J1211" s="52"/>
      <c r="K1211" s="52"/>
      <c r="L1211" s="52"/>
      <c r="M1211" s="52"/>
      <c r="N1211" s="52"/>
      <c r="O1211" s="52"/>
      <c r="P1211" s="52"/>
      <c r="Q1211" s="52"/>
      <c r="R1211" s="52"/>
      <c r="S1211" s="52"/>
      <c r="T1211" s="52"/>
      <c r="U1211" s="52"/>
      <c r="V1211" s="52"/>
      <c r="W1211" s="53"/>
    </row>
    <row r="1212" spans="1:23" s="16" customFormat="1" ht="35.25" customHeight="1" x14ac:dyDescent="0.5">
      <c r="A1212" s="56" t="s">
        <v>290</v>
      </c>
      <c r="B1212" s="56"/>
      <c r="C1212" s="56"/>
      <c r="D1212" s="56"/>
      <c r="E1212" s="56"/>
      <c r="F1212" s="56"/>
      <c r="G1212" s="56"/>
      <c r="H1212" s="56"/>
      <c r="I1212" s="56"/>
      <c r="J1212" s="56"/>
      <c r="K1212" s="56"/>
      <c r="L1212" s="56"/>
      <c r="M1212" s="56"/>
      <c r="N1212" s="56"/>
      <c r="O1212" s="56"/>
      <c r="P1212" s="56"/>
      <c r="Q1212" s="56"/>
      <c r="R1212" s="56"/>
      <c r="S1212" s="56"/>
      <c r="T1212" s="56"/>
      <c r="U1212" s="56"/>
      <c r="V1212" s="56"/>
      <c r="W1212" s="56"/>
    </row>
    <row r="1213" spans="1:23" s="16" customFormat="1" ht="35.25" customHeight="1" x14ac:dyDescent="0.5">
      <c r="A1213" s="4">
        <v>1</v>
      </c>
      <c r="B1213" s="1" t="s">
        <v>304</v>
      </c>
      <c r="C1213" s="2">
        <v>40493</v>
      </c>
      <c r="D1213" s="1">
        <f t="shared" ref="D1213:D1232" si="175">E1213+W1213</f>
        <v>4025412.81</v>
      </c>
      <c r="E1213" s="1">
        <f t="shared" ref="E1213:E1228" si="176">SUM(F1213:V1213)</f>
        <v>3968750.41</v>
      </c>
      <c r="F1213" s="3">
        <v>0</v>
      </c>
      <c r="G1213" s="3">
        <v>0</v>
      </c>
      <c r="H1213" s="3">
        <v>0</v>
      </c>
      <c r="I1213" s="3">
        <v>0</v>
      </c>
      <c r="J1213" s="3">
        <v>0</v>
      </c>
      <c r="K1213" s="3">
        <v>0</v>
      </c>
      <c r="L1213" s="3">
        <v>0</v>
      </c>
      <c r="M1213" s="3">
        <v>0</v>
      </c>
      <c r="N1213" s="3">
        <v>0</v>
      </c>
      <c r="O1213" s="3">
        <v>330895.21000000002</v>
      </c>
      <c r="P1213" s="3">
        <v>3637855.2</v>
      </c>
      <c r="Q1213" s="3">
        <v>0</v>
      </c>
      <c r="R1213" s="3">
        <v>0</v>
      </c>
      <c r="S1213" s="3">
        <v>0</v>
      </c>
      <c r="T1213" s="3">
        <v>0</v>
      </c>
      <c r="U1213" s="3">
        <v>0</v>
      </c>
      <c r="V1213" s="3">
        <v>0</v>
      </c>
      <c r="W1213" s="3">
        <v>56662.400000000001</v>
      </c>
    </row>
    <row r="1214" spans="1:23" s="16" customFormat="1" ht="35.25" customHeight="1" x14ac:dyDescent="0.5">
      <c r="A1214" s="4">
        <f t="shared" ref="A1214:A1267" si="177">A1213+1</f>
        <v>2</v>
      </c>
      <c r="B1214" s="1" t="s">
        <v>305</v>
      </c>
      <c r="C1214" s="2">
        <v>40383</v>
      </c>
      <c r="D1214" s="1">
        <f t="shared" si="175"/>
        <v>3104756.24</v>
      </c>
      <c r="E1214" s="1">
        <f t="shared" si="176"/>
        <v>3060674.41</v>
      </c>
      <c r="F1214" s="3">
        <v>0</v>
      </c>
      <c r="G1214" s="3">
        <v>0</v>
      </c>
      <c r="H1214" s="3">
        <v>0</v>
      </c>
      <c r="I1214" s="3">
        <v>0</v>
      </c>
      <c r="J1214" s="3">
        <v>0</v>
      </c>
      <c r="K1214" s="3">
        <v>0</v>
      </c>
      <c r="L1214" s="3">
        <v>0</v>
      </c>
      <c r="M1214" s="3">
        <v>0</v>
      </c>
      <c r="N1214" s="3">
        <v>0</v>
      </c>
      <c r="O1214" s="3">
        <v>292371.25</v>
      </c>
      <c r="P1214" s="3">
        <v>2768303.16</v>
      </c>
      <c r="Q1214" s="3">
        <v>0</v>
      </c>
      <c r="R1214" s="3">
        <v>0</v>
      </c>
      <c r="S1214" s="3">
        <v>0</v>
      </c>
      <c r="T1214" s="3">
        <v>0</v>
      </c>
      <c r="U1214" s="3">
        <v>0</v>
      </c>
      <c r="V1214" s="3">
        <v>0</v>
      </c>
      <c r="W1214" s="3">
        <v>44081.83</v>
      </c>
    </row>
    <row r="1215" spans="1:23" s="16" customFormat="1" ht="35.25" customHeight="1" x14ac:dyDescent="0.5">
      <c r="A1215" s="4">
        <f t="shared" si="177"/>
        <v>3</v>
      </c>
      <c r="B1215" s="1" t="s">
        <v>306</v>
      </c>
      <c r="C1215" s="2">
        <v>40394</v>
      </c>
      <c r="D1215" s="1">
        <f t="shared" si="175"/>
        <v>2956095.56</v>
      </c>
      <c r="E1215" s="1">
        <f t="shared" si="176"/>
        <v>2914915.73</v>
      </c>
      <c r="F1215" s="3">
        <v>0</v>
      </c>
      <c r="G1215" s="3">
        <v>0</v>
      </c>
      <c r="H1215" s="3">
        <v>0</v>
      </c>
      <c r="I1215" s="3">
        <v>0</v>
      </c>
      <c r="J1215" s="3">
        <v>0</v>
      </c>
      <c r="K1215" s="3">
        <v>0</v>
      </c>
      <c r="L1215" s="3">
        <v>0</v>
      </c>
      <c r="M1215" s="3">
        <v>0</v>
      </c>
      <c r="N1215" s="3">
        <v>0</v>
      </c>
      <c r="O1215" s="3">
        <v>265903.68</v>
      </c>
      <c r="P1215" s="3">
        <v>2649012.0499999998</v>
      </c>
      <c r="Q1215" s="3">
        <v>0</v>
      </c>
      <c r="R1215" s="3">
        <v>0</v>
      </c>
      <c r="S1215" s="3">
        <v>0</v>
      </c>
      <c r="T1215" s="3">
        <v>0</v>
      </c>
      <c r="U1215" s="3">
        <v>0</v>
      </c>
      <c r="V1215" s="3">
        <v>0</v>
      </c>
      <c r="W1215" s="3">
        <v>41179.83</v>
      </c>
    </row>
    <row r="1216" spans="1:23" s="16" customFormat="1" ht="35.25" customHeight="1" x14ac:dyDescent="0.5">
      <c r="A1216" s="4">
        <f t="shared" si="177"/>
        <v>4</v>
      </c>
      <c r="B1216" s="1" t="s">
        <v>307</v>
      </c>
      <c r="C1216" s="2">
        <v>40405</v>
      </c>
      <c r="D1216" s="1">
        <f t="shared" si="175"/>
        <v>3162396.9299999997</v>
      </c>
      <c r="E1216" s="1">
        <f t="shared" si="176"/>
        <v>3118315.11</v>
      </c>
      <c r="F1216" s="3">
        <v>0</v>
      </c>
      <c r="G1216" s="3">
        <v>0</v>
      </c>
      <c r="H1216" s="3">
        <v>0</v>
      </c>
      <c r="I1216" s="3">
        <v>0</v>
      </c>
      <c r="J1216" s="3">
        <v>0</v>
      </c>
      <c r="K1216" s="3">
        <v>0</v>
      </c>
      <c r="L1216" s="3">
        <v>0</v>
      </c>
      <c r="M1216" s="3">
        <v>0</v>
      </c>
      <c r="N1216" s="3">
        <v>0</v>
      </c>
      <c r="O1216" s="3">
        <v>225579.65</v>
      </c>
      <c r="P1216" s="3">
        <v>2892735.46</v>
      </c>
      <c r="Q1216" s="3">
        <v>0</v>
      </c>
      <c r="R1216" s="3">
        <v>0</v>
      </c>
      <c r="S1216" s="3">
        <v>0</v>
      </c>
      <c r="T1216" s="3">
        <v>0</v>
      </c>
      <c r="U1216" s="3">
        <v>0</v>
      </c>
      <c r="V1216" s="3">
        <v>0</v>
      </c>
      <c r="W1216" s="3">
        <v>44081.82</v>
      </c>
    </row>
    <row r="1217" spans="1:23" s="16" customFormat="1" ht="35.25" customHeight="1" x14ac:dyDescent="0.5">
      <c r="A1217" s="4">
        <f t="shared" si="177"/>
        <v>5</v>
      </c>
      <c r="B1217" s="1" t="s">
        <v>308</v>
      </c>
      <c r="C1217" s="2">
        <v>40427</v>
      </c>
      <c r="D1217" s="1">
        <f t="shared" si="175"/>
        <v>1257014.0900000001</v>
      </c>
      <c r="E1217" s="1">
        <f t="shared" si="176"/>
        <v>1219929.8700000001</v>
      </c>
      <c r="F1217" s="3">
        <v>0</v>
      </c>
      <c r="G1217" s="3">
        <v>591338.4</v>
      </c>
      <c r="H1217" s="3">
        <v>0</v>
      </c>
      <c r="I1217" s="3">
        <v>203552.16</v>
      </c>
      <c r="J1217" s="3">
        <v>369934.58</v>
      </c>
      <c r="K1217" s="3">
        <v>0</v>
      </c>
      <c r="L1217" s="3">
        <v>0</v>
      </c>
      <c r="M1217" s="3">
        <v>0</v>
      </c>
      <c r="N1217" s="3">
        <v>0</v>
      </c>
      <c r="O1217" s="3">
        <v>0</v>
      </c>
      <c r="P1217" s="3">
        <v>0</v>
      </c>
      <c r="Q1217" s="3">
        <v>0</v>
      </c>
      <c r="R1217" s="3">
        <v>0</v>
      </c>
      <c r="S1217" s="3">
        <v>0</v>
      </c>
      <c r="T1217" s="3">
        <v>55104.73</v>
      </c>
      <c r="U1217" s="3">
        <v>0</v>
      </c>
      <c r="V1217" s="3">
        <v>0</v>
      </c>
      <c r="W1217" s="3">
        <v>37084.22</v>
      </c>
    </row>
    <row r="1218" spans="1:23" s="16" customFormat="1" ht="35.25" customHeight="1" x14ac:dyDescent="0.5">
      <c r="A1218" s="4">
        <f t="shared" si="177"/>
        <v>6</v>
      </c>
      <c r="B1218" s="1" t="s">
        <v>309</v>
      </c>
      <c r="C1218" s="2">
        <v>40438</v>
      </c>
      <c r="D1218" s="1">
        <f t="shared" si="175"/>
        <v>3855614.8100000005</v>
      </c>
      <c r="E1218" s="1">
        <f t="shared" si="176"/>
        <v>3825954.6700000004</v>
      </c>
      <c r="F1218" s="3">
        <v>1986769.62</v>
      </c>
      <c r="G1218" s="3">
        <v>1269105.07</v>
      </c>
      <c r="H1218" s="3">
        <v>0</v>
      </c>
      <c r="I1218" s="3">
        <v>120389.58</v>
      </c>
      <c r="J1218" s="3">
        <v>200990.34</v>
      </c>
      <c r="K1218" s="3">
        <v>176575.21</v>
      </c>
      <c r="L1218" s="3">
        <v>0</v>
      </c>
      <c r="M1218" s="3">
        <v>0</v>
      </c>
      <c r="N1218" s="3">
        <v>0</v>
      </c>
      <c r="O1218" s="3">
        <v>0</v>
      </c>
      <c r="P1218" s="3">
        <v>0</v>
      </c>
      <c r="Q1218" s="3">
        <v>0</v>
      </c>
      <c r="R1218" s="3">
        <v>0</v>
      </c>
      <c r="S1218" s="3">
        <v>0</v>
      </c>
      <c r="T1218" s="3">
        <v>72124.850000000006</v>
      </c>
      <c r="U1218" s="3">
        <v>0</v>
      </c>
      <c r="V1218" s="3">
        <v>0</v>
      </c>
      <c r="W1218" s="3">
        <v>29660.14</v>
      </c>
    </row>
    <row r="1219" spans="1:23" s="16" customFormat="1" ht="35.25" customHeight="1" x14ac:dyDescent="0.5">
      <c r="A1219" s="4">
        <f t="shared" si="177"/>
        <v>7</v>
      </c>
      <c r="B1219" s="1" t="s">
        <v>310</v>
      </c>
      <c r="C1219" s="2">
        <v>40449</v>
      </c>
      <c r="D1219" s="1">
        <f t="shared" si="175"/>
        <v>4496377.58</v>
      </c>
      <c r="E1219" s="1">
        <f t="shared" si="176"/>
        <v>4466883.2300000004</v>
      </c>
      <c r="F1219" s="3">
        <v>2619727.7000000002</v>
      </c>
      <c r="G1219" s="3">
        <v>1266457.94</v>
      </c>
      <c r="H1219" s="3">
        <v>0</v>
      </c>
      <c r="I1219" s="3">
        <v>115994.89</v>
      </c>
      <c r="J1219" s="3">
        <v>199047.66</v>
      </c>
      <c r="K1219" s="3">
        <v>180887.03</v>
      </c>
      <c r="L1219" s="3">
        <v>0</v>
      </c>
      <c r="M1219" s="3">
        <v>0</v>
      </c>
      <c r="N1219" s="3">
        <v>0</v>
      </c>
      <c r="O1219" s="3">
        <v>0</v>
      </c>
      <c r="P1219" s="3">
        <v>0</v>
      </c>
      <c r="Q1219" s="3">
        <v>0</v>
      </c>
      <c r="R1219" s="3">
        <v>0</v>
      </c>
      <c r="S1219" s="3">
        <v>0</v>
      </c>
      <c r="T1219" s="3">
        <v>84768.01</v>
      </c>
      <c r="U1219" s="3">
        <v>0</v>
      </c>
      <c r="V1219" s="3">
        <v>0</v>
      </c>
      <c r="W1219" s="3">
        <v>29494.35</v>
      </c>
    </row>
    <row r="1220" spans="1:23" s="16" customFormat="1" ht="35.25" customHeight="1" x14ac:dyDescent="0.5">
      <c r="A1220" s="4">
        <f t="shared" si="177"/>
        <v>8</v>
      </c>
      <c r="B1220" s="1" t="s">
        <v>0</v>
      </c>
      <c r="C1220" s="2">
        <v>40460</v>
      </c>
      <c r="D1220" s="1">
        <f t="shared" si="175"/>
        <v>930234.29</v>
      </c>
      <c r="E1220" s="1">
        <f t="shared" si="176"/>
        <v>863678.64</v>
      </c>
      <c r="F1220" s="3">
        <v>710712.24</v>
      </c>
      <c r="G1220" s="3">
        <v>0</v>
      </c>
      <c r="H1220" s="3">
        <v>0</v>
      </c>
      <c r="I1220" s="3">
        <v>0</v>
      </c>
      <c r="J1220" s="3">
        <v>0</v>
      </c>
      <c r="K1220" s="3">
        <v>152966.39999999999</v>
      </c>
      <c r="L1220" s="3">
        <v>0</v>
      </c>
      <c r="M1220" s="3">
        <v>0</v>
      </c>
      <c r="N1220" s="3">
        <v>0</v>
      </c>
      <c r="O1220" s="3">
        <v>0</v>
      </c>
      <c r="P1220" s="3">
        <v>0</v>
      </c>
      <c r="Q1220" s="3">
        <v>0</v>
      </c>
      <c r="R1220" s="3">
        <v>0</v>
      </c>
      <c r="S1220" s="3">
        <v>0</v>
      </c>
      <c r="T1220" s="3">
        <v>0</v>
      </c>
      <c r="U1220" s="3">
        <v>0</v>
      </c>
      <c r="V1220" s="3">
        <v>0</v>
      </c>
      <c r="W1220" s="3">
        <v>66555.649999999994</v>
      </c>
    </row>
    <row r="1221" spans="1:23" s="16" customFormat="1" ht="35.25" customHeight="1" x14ac:dyDescent="0.5">
      <c r="A1221" s="4">
        <f>A1220+1</f>
        <v>9</v>
      </c>
      <c r="B1221" s="1" t="s">
        <v>311</v>
      </c>
      <c r="C1221" s="2">
        <v>40559</v>
      </c>
      <c r="D1221" s="1">
        <f t="shared" si="175"/>
        <v>3506753.48</v>
      </c>
      <c r="E1221" s="1">
        <f t="shared" si="176"/>
        <v>3458334.08</v>
      </c>
      <c r="F1221" s="1">
        <v>0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0</v>
      </c>
      <c r="N1221" s="3">
        <v>0</v>
      </c>
      <c r="O1221" s="3">
        <v>277690.88</v>
      </c>
      <c r="P1221" s="3">
        <v>3180643.2</v>
      </c>
      <c r="Q1221" s="3">
        <v>0</v>
      </c>
      <c r="R1221" s="3">
        <v>0</v>
      </c>
      <c r="S1221" s="3">
        <v>0</v>
      </c>
      <c r="T1221" s="3">
        <v>0</v>
      </c>
      <c r="U1221" s="3">
        <v>0</v>
      </c>
      <c r="V1221" s="3">
        <v>0</v>
      </c>
      <c r="W1221" s="3">
        <v>48419.4</v>
      </c>
    </row>
    <row r="1222" spans="1:23" s="16" customFormat="1" ht="45.75" customHeight="1" x14ac:dyDescent="0.5">
      <c r="A1222" s="4">
        <f t="shared" si="177"/>
        <v>10</v>
      </c>
      <c r="B1222" s="1" t="s">
        <v>312</v>
      </c>
      <c r="C1222" s="2">
        <v>40570</v>
      </c>
      <c r="D1222" s="1">
        <f t="shared" si="175"/>
        <v>3514762.75</v>
      </c>
      <c r="E1222" s="1">
        <f t="shared" si="176"/>
        <v>3466375.42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v>0</v>
      </c>
      <c r="M1222" s="3">
        <v>0</v>
      </c>
      <c r="N1222" s="3">
        <v>0</v>
      </c>
      <c r="O1222" s="3">
        <v>271845.82</v>
      </c>
      <c r="P1222" s="3">
        <v>3194529.6</v>
      </c>
      <c r="Q1222" s="3">
        <v>0</v>
      </c>
      <c r="R1222" s="3">
        <v>0</v>
      </c>
      <c r="S1222" s="3">
        <v>0</v>
      </c>
      <c r="T1222" s="3">
        <v>0</v>
      </c>
      <c r="U1222" s="3">
        <v>0</v>
      </c>
      <c r="V1222" s="3">
        <v>0</v>
      </c>
      <c r="W1222" s="3">
        <v>48387.33</v>
      </c>
    </row>
    <row r="1223" spans="1:23" s="16" customFormat="1" ht="35.25" customHeight="1" x14ac:dyDescent="0.5">
      <c r="A1223" s="4">
        <f t="shared" si="177"/>
        <v>11</v>
      </c>
      <c r="B1223" s="1" t="s">
        <v>1</v>
      </c>
      <c r="C1223" s="2">
        <v>40581</v>
      </c>
      <c r="D1223" s="1">
        <f t="shared" si="175"/>
        <v>963903.48</v>
      </c>
      <c r="E1223" s="1">
        <f t="shared" si="176"/>
        <v>927776.26</v>
      </c>
      <c r="F1223" s="3">
        <v>0</v>
      </c>
      <c r="G1223" s="3">
        <v>756061.2</v>
      </c>
      <c r="H1223" s="3">
        <v>0</v>
      </c>
      <c r="I1223" s="3">
        <v>0</v>
      </c>
      <c r="J1223" s="3">
        <v>0</v>
      </c>
      <c r="K1223" s="3">
        <v>0</v>
      </c>
      <c r="L1223" s="3">
        <v>0</v>
      </c>
      <c r="M1223" s="3">
        <v>0</v>
      </c>
      <c r="N1223" s="3">
        <v>0</v>
      </c>
      <c r="O1223" s="3">
        <v>171715.06</v>
      </c>
      <c r="P1223" s="3">
        <v>0</v>
      </c>
      <c r="Q1223" s="3">
        <v>0</v>
      </c>
      <c r="R1223" s="3">
        <v>0</v>
      </c>
      <c r="S1223" s="3">
        <v>0</v>
      </c>
      <c r="T1223" s="3">
        <v>0</v>
      </c>
      <c r="U1223" s="3">
        <v>0</v>
      </c>
      <c r="V1223" s="3">
        <v>0</v>
      </c>
      <c r="W1223" s="3">
        <v>36127.22</v>
      </c>
    </row>
    <row r="1224" spans="1:23" s="16" customFormat="1" ht="35.25" customHeight="1" x14ac:dyDescent="0.5">
      <c r="A1224" s="4">
        <f t="shared" si="177"/>
        <v>12</v>
      </c>
      <c r="B1224" s="1" t="s">
        <v>313</v>
      </c>
      <c r="C1224" s="2">
        <v>40515</v>
      </c>
      <c r="D1224" s="1">
        <f t="shared" si="175"/>
        <v>660008.39</v>
      </c>
      <c r="E1224" s="1">
        <f t="shared" si="176"/>
        <v>646217.25</v>
      </c>
      <c r="F1224" s="3">
        <v>0</v>
      </c>
      <c r="G1224" s="3">
        <v>0</v>
      </c>
      <c r="H1224" s="3">
        <v>0</v>
      </c>
      <c r="I1224" s="3">
        <v>170395.2</v>
      </c>
      <c r="J1224" s="3">
        <v>238064.18</v>
      </c>
      <c r="K1224" s="3">
        <v>237757.87</v>
      </c>
      <c r="L1224" s="3">
        <v>0</v>
      </c>
      <c r="M1224" s="3">
        <v>0</v>
      </c>
      <c r="N1224" s="3">
        <v>0</v>
      </c>
      <c r="O1224" s="3">
        <v>0</v>
      </c>
      <c r="P1224" s="3">
        <v>0</v>
      </c>
      <c r="Q1224" s="3">
        <v>0</v>
      </c>
      <c r="R1224" s="3">
        <v>0</v>
      </c>
      <c r="S1224" s="3">
        <v>0</v>
      </c>
      <c r="T1224" s="3">
        <v>0</v>
      </c>
      <c r="U1224" s="3">
        <v>0</v>
      </c>
      <c r="V1224" s="3">
        <v>0</v>
      </c>
      <c r="W1224" s="3">
        <v>13791.14</v>
      </c>
    </row>
    <row r="1225" spans="1:23" s="16" customFormat="1" ht="35.25" customHeight="1" x14ac:dyDescent="0.5">
      <c r="A1225" s="4">
        <f t="shared" si="177"/>
        <v>13</v>
      </c>
      <c r="B1225" s="1" t="s">
        <v>314</v>
      </c>
      <c r="C1225" s="2">
        <v>40526</v>
      </c>
      <c r="D1225" s="1">
        <f t="shared" si="175"/>
        <v>3285306.2600000002</v>
      </c>
      <c r="E1225" s="1">
        <f t="shared" si="176"/>
        <v>3240443.83</v>
      </c>
      <c r="F1225" s="3">
        <v>0</v>
      </c>
      <c r="G1225" s="3">
        <v>0</v>
      </c>
      <c r="H1225" s="3">
        <v>0</v>
      </c>
      <c r="I1225" s="3">
        <v>0</v>
      </c>
      <c r="J1225" s="3">
        <v>0</v>
      </c>
      <c r="K1225" s="3">
        <v>0</v>
      </c>
      <c r="L1225" s="3">
        <v>0</v>
      </c>
      <c r="M1225" s="3">
        <v>0</v>
      </c>
      <c r="N1225" s="3">
        <v>0</v>
      </c>
      <c r="O1225" s="3">
        <v>267438.44</v>
      </c>
      <c r="P1225" s="3">
        <v>2973005.39</v>
      </c>
      <c r="Q1225" s="3">
        <v>0</v>
      </c>
      <c r="R1225" s="3">
        <v>0</v>
      </c>
      <c r="S1225" s="3">
        <v>0</v>
      </c>
      <c r="T1225" s="3">
        <v>0</v>
      </c>
      <c r="U1225" s="3">
        <v>0</v>
      </c>
      <c r="V1225" s="3">
        <v>0</v>
      </c>
      <c r="W1225" s="3">
        <v>44862.43</v>
      </c>
    </row>
    <row r="1226" spans="1:23" s="16" customFormat="1" ht="35.25" customHeight="1" x14ac:dyDescent="0.5">
      <c r="A1226" s="4">
        <f t="shared" si="177"/>
        <v>14</v>
      </c>
      <c r="B1226" s="1" t="s">
        <v>2</v>
      </c>
      <c r="C1226" s="2">
        <v>39591</v>
      </c>
      <c r="D1226" s="1">
        <f t="shared" si="175"/>
        <v>1719647.86</v>
      </c>
      <c r="E1226" s="1">
        <f t="shared" si="176"/>
        <v>1680015.01</v>
      </c>
      <c r="F1226" s="1">
        <v>0</v>
      </c>
      <c r="G1226" s="1">
        <v>612626.51</v>
      </c>
      <c r="H1226" s="1">
        <v>0</v>
      </c>
      <c r="I1226" s="1">
        <v>42101.83</v>
      </c>
      <c r="J1226" s="1">
        <v>60440.78</v>
      </c>
      <c r="K1226" s="1">
        <v>169550.69</v>
      </c>
      <c r="L1226" s="3">
        <v>0</v>
      </c>
      <c r="M1226" s="1">
        <v>0</v>
      </c>
      <c r="N1226" s="1">
        <v>0</v>
      </c>
      <c r="O1226" s="1">
        <v>44808</v>
      </c>
      <c r="P1226" s="1">
        <v>750487.2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39632.85</v>
      </c>
    </row>
    <row r="1227" spans="1:23" s="16" customFormat="1" ht="35.25" customHeight="1" x14ac:dyDescent="0.5">
      <c r="A1227" s="4">
        <f t="shared" si="177"/>
        <v>15</v>
      </c>
      <c r="B1227" s="1" t="s">
        <v>317</v>
      </c>
      <c r="C1227" s="2">
        <v>39600</v>
      </c>
      <c r="D1227" s="1">
        <f t="shared" si="175"/>
        <v>5415950.7200000007</v>
      </c>
      <c r="E1227" s="1">
        <f t="shared" si="176"/>
        <v>5376730.1500000004</v>
      </c>
      <c r="F1227" s="3">
        <v>2415583.2000000002</v>
      </c>
      <c r="G1227" s="3">
        <v>829748.76</v>
      </c>
      <c r="H1227" s="3">
        <v>0</v>
      </c>
      <c r="I1227" s="3">
        <v>42704.4</v>
      </c>
      <c r="J1227" s="3">
        <v>198238.34</v>
      </c>
      <c r="K1227" s="3">
        <v>70356.960000000006</v>
      </c>
      <c r="L1227" s="3">
        <v>0</v>
      </c>
      <c r="M1227" s="3">
        <v>0</v>
      </c>
      <c r="N1227" s="3">
        <v>1585750.8</v>
      </c>
      <c r="O1227" s="3">
        <v>138585.96</v>
      </c>
      <c r="P1227" s="3">
        <v>0</v>
      </c>
      <c r="Q1227" s="3">
        <v>0</v>
      </c>
      <c r="R1227" s="3">
        <v>0</v>
      </c>
      <c r="S1227" s="3">
        <v>0</v>
      </c>
      <c r="T1227" s="3">
        <v>95761.73</v>
      </c>
      <c r="U1227" s="3">
        <v>0</v>
      </c>
      <c r="V1227" s="3">
        <v>0</v>
      </c>
      <c r="W1227" s="3">
        <v>39220.57</v>
      </c>
    </row>
    <row r="1228" spans="1:23" s="16" customFormat="1" ht="35.25" customHeight="1" x14ac:dyDescent="0.5">
      <c r="A1228" s="4">
        <f t="shared" si="177"/>
        <v>16</v>
      </c>
      <c r="B1228" s="1" t="s">
        <v>318</v>
      </c>
      <c r="C1228" s="2">
        <v>39602</v>
      </c>
      <c r="D1228" s="1">
        <f t="shared" si="175"/>
        <v>3527926.4399999995</v>
      </c>
      <c r="E1228" s="1">
        <f t="shared" si="176"/>
        <v>3512608.1599999997</v>
      </c>
      <c r="F1228" s="3">
        <v>2386848</v>
      </c>
      <c r="G1228" s="3">
        <v>764182.8</v>
      </c>
      <c r="H1228" s="3">
        <v>0</v>
      </c>
      <c r="I1228" s="3">
        <v>44069.26</v>
      </c>
      <c r="J1228" s="3">
        <v>74664</v>
      </c>
      <c r="K1228" s="3">
        <v>135751.85</v>
      </c>
      <c r="L1228" s="3">
        <v>0</v>
      </c>
      <c r="M1228" s="3">
        <v>0</v>
      </c>
      <c r="N1228" s="3">
        <v>0</v>
      </c>
      <c r="O1228" s="3">
        <v>0</v>
      </c>
      <c r="P1228" s="3">
        <v>0</v>
      </c>
      <c r="Q1228" s="3">
        <v>0</v>
      </c>
      <c r="R1228" s="3">
        <v>0</v>
      </c>
      <c r="S1228" s="3">
        <v>0</v>
      </c>
      <c r="T1228" s="3">
        <v>107092.25</v>
      </c>
      <c r="U1228" s="3">
        <v>0</v>
      </c>
      <c r="V1228" s="3">
        <v>0</v>
      </c>
      <c r="W1228" s="3">
        <v>15318.28</v>
      </c>
    </row>
    <row r="1229" spans="1:23" s="16" customFormat="1" ht="35.25" customHeight="1" x14ac:dyDescent="0.5">
      <c r="A1229" s="4">
        <f t="shared" si="177"/>
        <v>17</v>
      </c>
      <c r="B1229" s="1" t="s">
        <v>319</v>
      </c>
      <c r="C1229" s="2">
        <v>39622</v>
      </c>
      <c r="D1229" s="1">
        <f t="shared" si="175"/>
        <v>1922916.94</v>
      </c>
      <c r="E1229" s="1">
        <f t="shared" ref="E1229:E1237" si="178">SUM(F1229:V1229)</f>
        <v>1890971.44</v>
      </c>
      <c r="F1229" s="3">
        <v>0</v>
      </c>
      <c r="G1229" s="3">
        <v>0</v>
      </c>
      <c r="H1229" s="3">
        <v>0</v>
      </c>
      <c r="I1229" s="3">
        <v>0</v>
      </c>
      <c r="J1229" s="3">
        <v>0</v>
      </c>
      <c r="K1229" s="3">
        <v>0</v>
      </c>
      <c r="L1229" s="3">
        <v>0</v>
      </c>
      <c r="M1229" s="3">
        <v>1843450.04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3">
        <v>0</v>
      </c>
      <c r="T1229" s="3">
        <v>47521.4</v>
      </c>
      <c r="U1229" s="3">
        <v>0</v>
      </c>
      <c r="V1229" s="3">
        <v>0</v>
      </c>
      <c r="W1229" s="3">
        <v>31945.5</v>
      </c>
    </row>
    <row r="1230" spans="1:23" s="16" customFormat="1" ht="35.25" customHeight="1" x14ac:dyDescent="0.5">
      <c r="A1230" s="4">
        <f t="shared" si="177"/>
        <v>18</v>
      </c>
      <c r="B1230" s="1" t="s">
        <v>320</v>
      </c>
      <c r="C1230" s="2">
        <v>39627</v>
      </c>
      <c r="D1230" s="1">
        <f t="shared" si="175"/>
        <v>7465669.6399999997</v>
      </c>
      <c r="E1230" s="1">
        <f t="shared" si="178"/>
        <v>7328956.6399999997</v>
      </c>
      <c r="F1230" s="3">
        <v>0</v>
      </c>
      <c r="G1230" s="3">
        <v>0</v>
      </c>
      <c r="H1230" s="3">
        <v>0</v>
      </c>
      <c r="I1230" s="3">
        <v>0</v>
      </c>
      <c r="J1230" s="3">
        <v>0</v>
      </c>
      <c r="K1230" s="3">
        <v>0</v>
      </c>
      <c r="L1230" s="3">
        <v>0</v>
      </c>
      <c r="M1230" s="3">
        <v>7328956.6399999997</v>
      </c>
      <c r="N1230" s="3">
        <v>0</v>
      </c>
      <c r="O1230" s="3">
        <v>0</v>
      </c>
      <c r="P1230" s="3">
        <v>0</v>
      </c>
      <c r="Q1230" s="3">
        <v>0</v>
      </c>
      <c r="R1230" s="3">
        <v>0</v>
      </c>
      <c r="S1230" s="3">
        <v>0</v>
      </c>
      <c r="T1230" s="3">
        <v>0</v>
      </c>
      <c r="U1230" s="3">
        <v>0</v>
      </c>
      <c r="V1230" s="3">
        <v>0</v>
      </c>
      <c r="W1230" s="3">
        <v>136713</v>
      </c>
    </row>
    <row r="1231" spans="1:23" s="16" customFormat="1" ht="35.25" customHeight="1" x14ac:dyDescent="0.5">
      <c r="A1231" s="4">
        <f t="shared" si="177"/>
        <v>19</v>
      </c>
      <c r="B1231" s="1" t="s">
        <v>335</v>
      </c>
      <c r="C1231" s="2">
        <v>39424</v>
      </c>
      <c r="D1231" s="1">
        <f t="shared" si="175"/>
        <v>6135153.6400000015</v>
      </c>
      <c r="E1231" s="1">
        <f t="shared" si="178"/>
        <v>6052530.2400000012</v>
      </c>
      <c r="F1231" s="3">
        <v>0</v>
      </c>
      <c r="G1231" s="3">
        <v>0</v>
      </c>
      <c r="H1231" s="3">
        <v>0</v>
      </c>
      <c r="I1231" s="3">
        <v>0</v>
      </c>
      <c r="J1231" s="3">
        <v>0</v>
      </c>
      <c r="K1231" s="3">
        <v>0</v>
      </c>
      <c r="L1231" s="3">
        <v>0</v>
      </c>
      <c r="M1231" s="3">
        <v>0</v>
      </c>
      <c r="N1231" s="3">
        <v>2068503.1</v>
      </c>
      <c r="O1231" s="3">
        <v>286015.73</v>
      </c>
      <c r="P1231" s="3">
        <v>3484190.32</v>
      </c>
      <c r="Q1231" s="3">
        <v>0</v>
      </c>
      <c r="R1231" s="3">
        <v>0</v>
      </c>
      <c r="S1231" s="3">
        <v>0</v>
      </c>
      <c r="T1231" s="3">
        <v>135838.39999999999</v>
      </c>
      <c r="U1231" s="3">
        <v>77982.69</v>
      </c>
      <c r="V1231" s="3">
        <v>0</v>
      </c>
      <c r="W1231" s="3">
        <v>82623.399999999994</v>
      </c>
    </row>
    <row r="1232" spans="1:23" s="16" customFormat="1" ht="35.25" customHeight="1" x14ac:dyDescent="0.5">
      <c r="A1232" s="4">
        <f t="shared" si="177"/>
        <v>20</v>
      </c>
      <c r="B1232" s="1" t="s">
        <v>338</v>
      </c>
      <c r="C1232" s="2">
        <v>39601</v>
      </c>
      <c r="D1232" s="1">
        <f t="shared" si="175"/>
        <v>6194228.7600000007</v>
      </c>
      <c r="E1232" s="1">
        <f t="shared" si="178"/>
        <v>6112185.040000001</v>
      </c>
      <c r="F1232" s="3">
        <v>0</v>
      </c>
      <c r="G1232" s="3">
        <v>0</v>
      </c>
      <c r="H1232" s="3">
        <v>0</v>
      </c>
      <c r="I1232" s="3">
        <v>0</v>
      </c>
      <c r="J1232" s="3">
        <v>0</v>
      </c>
      <c r="K1232" s="3">
        <v>0</v>
      </c>
      <c r="L1232" s="3">
        <v>0</v>
      </c>
      <c r="M1232" s="3">
        <v>0</v>
      </c>
      <c r="N1232" s="3">
        <v>2128147.14</v>
      </c>
      <c r="O1232" s="3">
        <v>286016.81</v>
      </c>
      <c r="P1232" s="3">
        <v>3484200</v>
      </c>
      <c r="Q1232" s="3">
        <v>0</v>
      </c>
      <c r="R1232" s="3">
        <v>0</v>
      </c>
      <c r="S1232" s="3">
        <v>0</v>
      </c>
      <c r="T1232" s="3">
        <v>135838.39999999999</v>
      </c>
      <c r="U1232" s="3">
        <v>77982.69</v>
      </c>
      <c r="V1232" s="3">
        <v>0</v>
      </c>
      <c r="W1232" s="3">
        <v>82043.72</v>
      </c>
    </row>
    <row r="1233" spans="1:23" s="16" customFormat="1" ht="35.25" customHeight="1" x14ac:dyDescent="0.5">
      <c r="A1233" s="4">
        <f t="shared" si="177"/>
        <v>21</v>
      </c>
      <c r="B1233" s="1" t="s">
        <v>354</v>
      </c>
      <c r="C1233" s="2">
        <v>40037</v>
      </c>
      <c r="D1233" s="1">
        <f>E1233+W1233</f>
        <v>5170669.7</v>
      </c>
      <c r="E1233" s="1">
        <f t="shared" si="178"/>
        <v>5144859.66</v>
      </c>
      <c r="F1233" s="3">
        <v>3022759.2</v>
      </c>
      <c r="G1233" s="3">
        <v>1539612.9</v>
      </c>
      <c r="H1233" s="3">
        <v>0</v>
      </c>
      <c r="I1233" s="3">
        <v>0</v>
      </c>
      <c r="J1233" s="3">
        <v>0</v>
      </c>
      <c r="K1233" s="3">
        <v>0</v>
      </c>
      <c r="L1233" s="3">
        <v>0</v>
      </c>
      <c r="M1233" s="3">
        <v>0</v>
      </c>
      <c r="N1233" s="3">
        <v>0</v>
      </c>
      <c r="O1233" s="3">
        <v>333159.90999999997</v>
      </c>
      <c r="P1233" s="3">
        <v>0</v>
      </c>
      <c r="Q1233" s="3">
        <v>0</v>
      </c>
      <c r="R1233" s="3">
        <v>0</v>
      </c>
      <c r="S1233" s="3">
        <v>0</v>
      </c>
      <c r="T1233" s="3">
        <v>78006.17</v>
      </c>
      <c r="U1233" s="3">
        <v>171321.48</v>
      </c>
      <c r="V1233" s="3">
        <v>0</v>
      </c>
      <c r="W1233" s="3">
        <v>25810.04</v>
      </c>
    </row>
    <row r="1234" spans="1:23" s="16" customFormat="1" ht="35.25" customHeight="1" x14ac:dyDescent="0.5">
      <c r="A1234" s="4">
        <f t="shared" si="177"/>
        <v>22</v>
      </c>
      <c r="B1234" s="5" t="s">
        <v>277</v>
      </c>
      <c r="C1234" s="2">
        <v>40126</v>
      </c>
      <c r="D1234" s="1">
        <f>E1234+W1234</f>
        <v>8829632.3000000007</v>
      </c>
      <c r="E1234" s="1">
        <f t="shared" si="178"/>
        <v>8717266.7400000002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  <c r="K1234" s="3">
        <v>0</v>
      </c>
      <c r="L1234" s="3">
        <v>0</v>
      </c>
      <c r="M1234" s="3">
        <v>0</v>
      </c>
      <c r="N1234" s="3">
        <v>3825380.03</v>
      </c>
      <c r="O1234" s="3">
        <v>401122.14</v>
      </c>
      <c r="P1234" s="3">
        <v>4258368.01</v>
      </c>
      <c r="Q1234" s="3">
        <v>0</v>
      </c>
      <c r="R1234" s="3">
        <v>0</v>
      </c>
      <c r="S1234" s="3">
        <v>0</v>
      </c>
      <c r="T1234" s="3">
        <v>0</v>
      </c>
      <c r="U1234" s="3">
        <v>232396.56</v>
      </c>
      <c r="V1234" s="3">
        <v>0</v>
      </c>
      <c r="W1234" s="3">
        <v>112365.56</v>
      </c>
    </row>
    <row r="1235" spans="1:23" s="16" customFormat="1" ht="35.25" customHeight="1" x14ac:dyDescent="0.5">
      <c r="A1235" s="4">
        <f t="shared" si="177"/>
        <v>23</v>
      </c>
      <c r="B1235" s="5" t="s">
        <v>1395</v>
      </c>
      <c r="C1235" s="2">
        <v>40347</v>
      </c>
      <c r="D1235" s="1">
        <f>E1235+W1235</f>
        <v>569620.46</v>
      </c>
      <c r="E1235" s="1">
        <f t="shared" si="178"/>
        <v>561521.39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v>0</v>
      </c>
      <c r="L1235" s="3">
        <v>0</v>
      </c>
      <c r="M1235" s="3">
        <v>0</v>
      </c>
      <c r="N1235" s="3">
        <v>561521.39</v>
      </c>
      <c r="O1235" s="3">
        <v>0</v>
      </c>
      <c r="P1235" s="3">
        <v>0</v>
      </c>
      <c r="Q1235" s="3">
        <v>0</v>
      </c>
      <c r="R1235" s="3">
        <v>0</v>
      </c>
      <c r="S1235" s="3">
        <v>0</v>
      </c>
      <c r="T1235" s="3">
        <v>0</v>
      </c>
      <c r="U1235" s="3">
        <v>0</v>
      </c>
      <c r="V1235" s="3">
        <v>0</v>
      </c>
      <c r="W1235" s="3">
        <v>8099.07</v>
      </c>
    </row>
    <row r="1236" spans="1:23" s="16" customFormat="1" ht="35.25" customHeight="1" x14ac:dyDescent="0.5">
      <c r="A1236" s="4">
        <f t="shared" si="177"/>
        <v>24</v>
      </c>
      <c r="B1236" s="1" t="s">
        <v>370</v>
      </c>
      <c r="C1236" s="2">
        <v>40575</v>
      </c>
      <c r="D1236" s="1">
        <f>E1236+W1236</f>
        <v>61308.78</v>
      </c>
      <c r="E1236" s="1">
        <f t="shared" si="178"/>
        <v>59363.18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v>59363.18</v>
      </c>
      <c r="L1236" s="3">
        <v>0</v>
      </c>
      <c r="M1236" s="3">
        <v>0</v>
      </c>
      <c r="N1236" s="3">
        <v>0</v>
      </c>
      <c r="O1236" s="3">
        <v>0</v>
      </c>
      <c r="P1236" s="3">
        <v>0</v>
      </c>
      <c r="Q1236" s="3">
        <v>0</v>
      </c>
      <c r="R1236" s="3">
        <v>0</v>
      </c>
      <c r="S1236" s="3">
        <v>0</v>
      </c>
      <c r="T1236" s="3">
        <v>0</v>
      </c>
      <c r="U1236" s="3">
        <v>0</v>
      </c>
      <c r="V1236" s="3">
        <v>0</v>
      </c>
      <c r="W1236" s="3">
        <v>1945.6</v>
      </c>
    </row>
    <row r="1237" spans="1:23" s="16" customFormat="1" ht="35.25" customHeight="1" x14ac:dyDescent="0.5">
      <c r="A1237" s="4">
        <f t="shared" si="177"/>
        <v>25</v>
      </c>
      <c r="B1237" s="1" t="s">
        <v>371</v>
      </c>
      <c r="C1237" s="2">
        <v>40657</v>
      </c>
      <c r="D1237" s="1">
        <f>E1237+W1237</f>
        <v>4601092.59</v>
      </c>
      <c r="E1237" s="1">
        <f t="shared" si="178"/>
        <v>4536437.08</v>
      </c>
      <c r="F1237" s="3">
        <v>646098.37</v>
      </c>
      <c r="G1237" s="3">
        <v>1292334</v>
      </c>
      <c r="H1237" s="3">
        <v>0</v>
      </c>
      <c r="I1237" s="3">
        <v>0</v>
      </c>
      <c r="J1237" s="3">
        <v>123778.8</v>
      </c>
      <c r="K1237" s="3">
        <v>218629.87</v>
      </c>
      <c r="L1237" s="3">
        <v>0</v>
      </c>
      <c r="M1237" s="3">
        <v>0</v>
      </c>
      <c r="N1237" s="3">
        <v>0</v>
      </c>
      <c r="O1237" s="3">
        <v>0</v>
      </c>
      <c r="P1237" s="3">
        <v>2255596.04</v>
      </c>
      <c r="Q1237" s="3">
        <v>0</v>
      </c>
      <c r="R1237" s="3">
        <v>0</v>
      </c>
      <c r="S1237" s="3">
        <v>0</v>
      </c>
      <c r="T1237" s="3">
        <v>0</v>
      </c>
      <c r="U1237" s="3">
        <v>0</v>
      </c>
      <c r="V1237" s="3">
        <v>0</v>
      </c>
      <c r="W1237" s="3">
        <v>64655.51</v>
      </c>
    </row>
    <row r="1238" spans="1:23" s="16" customFormat="1" ht="35.25" customHeight="1" x14ac:dyDescent="0.5">
      <c r="A1238" s="4">
        <f t="shared" si="177"/>
        <v>26</v>
      </c>
      <c r="B1238" s="1" t="s">
        <v>374</v>
      </c>
      <c r="C1238" s="2">
        <v>40710</v>
      </c>
      <c r="D1238" s="1">
        <f t="shared" ref="D1238:D1266" si="179">E1238+W1238</f>
        <v>3428909.52</v>
      </c>
      <c r="E1238" s="1">
        <f t="shared" ref="E1238:E1266" si="180">SUM(F1238:V1238)</f>
        <v>3428909.52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3">
        <v>0</v>
      </c>
      <c r="M1238" s="1">
        <v>0</v>
      </c>
      <c r="N1238" s="1">
        <v>3428909.52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</row>
    <row r="1239" spans="1:23" s="16" customFormat="1" ht="35.25" customHeight="1" x14ac:dyDescent="0.5">
      <c r="A1239" s="4">
        <f t="shared" si="177"/>
        <v>27</v>
      </c>
      <c r="B1239" s="1" t="s">
        <v>375</v>
      </c>
      <c r="C1239" s="2">
        <v>40721</v>
      </c>
      <c r="D1239" s="1">
        <f t="shared" si="179"/>
        <v>2049139.42</v>
      </c>
      <c r="E1239" s="1">
        <f t="shared" si="180"/>
        <v>2034958.98</v>
      </c>
      <c r="F1239" s="3">
        <v>1121937.6000000001</v>
      </c>
      <c r="G1239" s="3">
        <v>558536.93999999994</v>
      </c>
      <c r="H1239" s="3">
        <v>0</v>
      </c>
      <c r="I1239" s="3">
        <v>55391.32</v>
      </c>
      <c r="J1239" s="3">
        <v>61820.959999999999</v>
      </c>
      <c r="K1239" s="3">
        <v>161875.20000000001</v>
      </c>
      <c r="L1239" s="3">
        <v>0</v>
      </c>
      <c r="M1239" s="3">
        <v>0</v>
      </c>
      <c r="N1239" s="3">
        <v>0</v>
      </c>
      <c r="O1239" s="3">
        <v>0</v>
      </c>
      <c r="P1239" s="3">
        <v>0</v>
      </c>
      <c r="Q1239" s="3">
        <v>0</v>
      </c>
      <c r="R1239" s="3">
        <v>0</v>
      </c>
      <c r="S1239" s="3">
        <v>0</v>
      </c>
      <c r="T1239" s="3">
        <v>75396.960000000006</v>
      </c>
      <c r="U1239" s="3">
        <v>0</v>
      </c>
      <c r="V1239" s="3">
        <v>0</v>
      </c>
      <c r="W1239" s="3">
        <v>14180.44</v>
      </c>
    </row>
    <row r="1240" spans="1:23" s="16" customFormat="1" ht="35.25" customHeight="1" x14ac:dyDescent="0.5">
      <c r="A1240" s="4">
        <f t="shared" si="177"/>
        <v>28</v>
      </c>
      <c r="B1240" s="1" t="s">
        <v>376</v>
      </c>
      <c r="C1240" s="2">
        <v>40722</v>
      </c>
      <c r="D1240" s="1">
        <f t="shared" si="179"/>
        <v>1763506.48</v>
      </c>
      <c r="E1240" s="1">
        <f t="shared" si="180"/>
        <v>1734116.52</v>
      </c>
      <c r="F1240" s="3">
        <v>0</v>
      </c>
      <c r="G1240" s="3">
        <v>492784.8</v>
      </c>
      <c r="H1240" s="3">
        <v>0</v>
      </c>
      <c r="I1240" s="3">
        <v>0</v>
      </c>
      <c r="J1240" s="3">
        <v>0</v>
      </c>
      <c r="K1240" s="3">
        <v>82307.45</v>
      </c>
      <c r="L1240" s="3">
        <v>0</v>
      </c>
      <c r="M1240" s="3">
        <v>0</v>
      </c>
      <c r="N1240" s="3">
        <v>0</v>
      </c>
      <c r="O1240" s="3">
        <v>0</v>
      </c>
      <c r="P1240" s="3">
        <v>1159024.27</v>
      </c>
      <c r="Q1240" s="3">
        <v>0</v>
      </c>
      <c r="R1240" s="3">
        <v>0</v>
      </c>
      <c r="S1240" s="3">
        <v>0</v>
      </c>
      <c r="T1240" s="3">
        <v>0</v>
      </c>
      <c r="U1240" s="3">
        <v>0</v>
      </c>
      <c r="V1240" s="3">
        <v>0</v>
      </c>
      <c r="W1240" s="3">
        <v>29389.96</v>
      </c>
    </row>
    <row r="1241" spans="1:23" s="16" customFormat="1" ht="35.25" customHeight="1" x14ac:dyDescent="0.5">
      <c r="A1241" s="4">
        <f t="shared" si="177"/>
        <v>29</v>
      </c>
      <c r="B1241" s="1" t="s">
        <v>377</v>
      </c>
      <c r="C1241" s="2">
        <v>40726</v>
      </c>
      <c r="D1241" s="1">
        <f t="shared" si="179"/>
        <v>1848446.6199999999</v>
      </c>
      <c r="E1241" s="1">
        <f t="shared" si="180"/>
        <v>1823913.95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3">
        <v>0</v>
      </c>
      <c r="L1241" s="3">
        <v>0</v>
      </c>
      <c r="M1241" s="3">
        <v>0</v>
      </c>
      <c r="N1241" s="3">
        <v>1626295.18</v>
      </c>
      <c r="O1241" s="3">
        <v>197618.77</v>
      </c>
      <c r="P1241" s="3">
        <v>0</v>
      </c>
      <c r="Q1241" s="3">
        <v>0</v>
      </c>
      <c r="R1241" s="3">
        <v>0</v>
      </c>
      <c r="S1241" s="3">
        <v>0</v>
      </c>
      <c r="T1241" s="3">
        <v>0</v>
      </c>
      <c r="U1241" s="3">
        <v>0</v>
      </c>
      <c r="V1241" s="3">
        <v>0</v>
      </c>
      <c r="W1241" s="3">
        <v>24532.67</v>
      </c>
    </row>
    <row r="1242" spans="1:23" s="16" customFormat="1" ht="35.25" customHeight="1" x14ac:dyDescent="0.5">
      <c r="A1242" s="4">
        <f t="shared" si="177"/>
        <v>30</v>
      </c>
      <c r="B1242" s="1" t="s">
        <v>378</v>
      </c>
      <c r="C1242" s="2">
        <v>40715</v>
      </c>
      <c r="D1242" s="1">
        <f t="shared" si="179"/>
        <v>1895283.06</v>
      </c>
      <c r="E1242" s="1">
        <f t="shared" si="180"/>
        <v>1868434.84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0</v>
      </c>
      <c r="N1242" s="3">
        <v>0</v>
      </c>
      <c r="O1242" s="3">
        <v>126418.84</v>
      </c>
      <c r="P1242" s="3">
        <v>1742016</v>
      </c>
      <c r="Q1242" s="3">
        <v>0</v>
      </c>
      <c r="R1242" s="3">
        <v>0</v>
      </c>
      <c r="S1242" s="3">
        <v>0</v>
      </c>
      <c r="T1242" s="3">
        <v>0</v>
      </c>
      <c r="U1242" s="3">
        <v>0</v>
      </c>
      <c r="V1242" s="3">
        <v>0</v>
      </c>
      <c r="W1242" s="3">
        <v>26848.22</v>
      </c>
    </row>
    <row r="1243" spans="1:23" s="16" customFormat="1" ht="35.25" customHeight="1" x14ac:dyDescent="0.5">
      <c r="A1243" s="4">
        <f t="shared" si="177"/>
        <v>31</v>
      </c>
      <c r="B1243" s="1" t="s">
        <v>379</v>
      </c>
      <c r="C1243" s="2">
        <v>40731</v>
      </c>
      <c r="D1243" s="1">
        <f t="shared" si="179"/>
        <v>8052753.9700000007</v>
      </c>
      <c r="E1243" s="1">
        <f t="shared" si="180"/>
        <v>8022916.6400000006</v>
      </c>
      <c r="F1243" s="3">
        <v>4959658.8</v>
      </c>
      <c r="G1243" s="3">
        <v>2050641.6</v>
      </c>
      <c r="H1243" s="3">
        <v>0</v>
      </c>
      <c r="I1243" s="3">
        <v>0</v>
      </c>
      <c r="J1243" s="3">
        <v>0</v>
      </c>
      <c r="K1243" s="3">
        <v>634688.4</v>
      </c>
      <c r="L1243" s="3">
        <v>0</v>
      </c>
      <c r="M1243" s="3">
        <v>0</v>
      </c>
      <c r="N1243" s="3">
        <v>0</v>
      </c>
      <c r="O1243" s="3">
        <v>28086.68</v>
      </c>
      <c r="P1243" s="3">
        <v>0</v>
      </c>
      <c r="Q1243" s="3">
        <v>0</v>
      </c>
      <c r="R1243" s="3">
        <v>0</v>
      </c>
      <c r="S1243" s="3">
        <v>0</v>
      </c>
      <c r="T1243" s="3">
        <v>101846.16</v>
      </c>
      <c r="U1243" s="3">
        <v>247995</v>
      </c>
      <c r="V1243" s="3">
        <v>0</v>
      </c>
      <c r="W1243" s="3">
        <v>29837.33</v>
      </c>
    </row>
    <row r="1244" spans="1:23" s="16" customFormat="1" ht="35.25" customHeight="1" x14ac:dyDescent="0.5">
      <c r="A1244" s="4">
        <f t="shared" si="177"/>
        <v>32</v>
      </c>
      <c r="B1244" s="1" t="s">
        <v>380</v>
      </c>
      <c r="C1244" s="2">
        <v>40738</v>
      </c>
      <c r="D1244" s="1">
        <f t="shared" si="179"/>
        <v>4563899.6400000006</v>
      </c>
      <c r="E1244" s="1">
        <f t="shared" si="180"/>
        <v>4517497.5200000005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3">
        <v>1454762.88</v>
      </c>
      <c r="L1244" s="3">
        <v>0</v>
      </c>
      <c r="M1244" s="3">
        <v>0</v>
      </c>
      <c r="N1244" s="3">
        <v>2886531.44</v>
      </c>
      <c r="O1244" s="3">
        <v>125588.4</v>
      </c>
      <c r="P1244" s="3">
        <v>0</v>
      </c>
      <c r="Q1244" s="3">
        <v>0</v>
      </c>
      <c r="R1244" s="3">
        <v>0</v>
      </c>
      <c r="S1244" s="3">
        <v>0</v>
      </c>
      <c r="T1244" s="3">
        <v>50614.8</v>
      </c>
      <c r="U1244" s="3">
        <v>0</v>
      </c>
      <c r="V1244" s="3">
        <v>0</v>
      </c>
      <c r="W1244" s="3">
        <v>46402.12</v>
      </c>
    </row>
    <row r="1245" spans="1:23" s="16" customFormat="1" ht="35.25" customHeight="1" x14ac:dyDescent="0.5">
      <c r="A1245" s="4">
        <f t="shared" si="177"/>
        <v>33</v>
      </c>
      <c r="B1245" s="1" t="s">
        <v>381</v>
      </c>
      <c r="C1245" s="2">
        <v>40739</v>
      </c>
      <c r="D1245" s="1">
        <f t="shared" si="179"/>
        <v>2843445.6099999994</v>
      </c>
      <c r="E1245" s="1">
        <f t="shared" si="180"/>
        <v>2797927.5999999996</v>
      </c>
      <c r="F1245" s="3">
        <v>1708145.38</v>
      </c>
      <c r="G1245" s="3">
        <v>896242.8</v>
      </c>
      <c r="H1245" s="3">
        <v>0</v>
      </c>
      <c r="I1245" s="3">
        <v>0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70139.520000000004</v>
      </c>
      <c r="P1245" s="3">
        <v>0</v>
      </c>
      <c r="Q1245" s="3">
        <v>0</v>
      </c>
      <c r="R1245" s="3">
        <v>0</v>
      </c>
      <c r="S1245" s="3">
        <v>0</v>
      </c>
      <c r="T1245" s="3">
        <v>0</v>
      </c>
      <c r="U1245" s="3">
        <v>123399.9</v>
      </c>
      <c r="V1245" s="3">
        <v>0</v>
      </c>
      <c r="W1245" s="3">
        <v>45518.01</v>
      </c>
    </row>
    <row r="1246" spans="1:23" s="16" customFormat="1" ht="35.25" customHeight="1" x14ac:dyDescent="0.5">
      <c r="A1246" s="4">
        <f t="shared" si="177"/>
        <v>34</v>
      </c>
      <c r="B1246" s="1" t="s">
        <v>382</v>
      </c>
      <c r="C1246" s="2">
        <v>40740</v>
      </c>
      <c r="D1246" s="1">
        <f t="shared" si="179"/>
        <v>61148.47</v>
      </c>
      <c r="E1246" s="1">
        <f t="shared" si="180"/>
        <v>61148.47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  <c r="R1246" s="3">
        <v>0</v>
      </c>
      <c r="S1246" s="3">
        <v>0</v>
      </c>
      <c r="T1246" s="3">
        <v>61148.47</v>
      </c>
      <c r="U1246" s="3">
        <v>0</v>
      </c>
      <c r="V1246" s="3">
        <v>0</v>
      </c>
      <c r="W1246" s="3">
        <v>0</v>
      </c>
    </row>
    <row r="1247" spans="1:23" s="16" customFormat="1" ht="35.25" customHeight="1" x14ac:dyDescent="0.5">
      <c r="A1247" s="4">
        <f t="shared" si="177"/>
        <v>35</v>
      </c>
      <c r="B1247" s="1" t="s">
        <v>383</v>
      </c>
      <c r="C1247" s="2">
        <v>40742</v>
      </c>
      <c r="D1247" s="1">
        <f t="shared" si="179"/>
        <v>6547098.5599999996</v>
      </c>
      <c r="E1247" s="1">
        <f t="shared" si="180"/>
        <v>6547098.5599999996</v>
      </c>
      <c r="F1247" s="3">
        <v>0</v>
      </c>
      <c r="G1247" s="3">
        <v>907351.2</v>
      </c>
      <c r="H1247" s="3">
        <v>0</v>
      </c>
      <c r="I1247" s="3">
        <v>0</v>
      </c>
      <c r="J1247" s="3">
        <v>0</v>
      </c>
      <c r="K1247" s="3">
        <v>201314.94</v>
      </c>
      <c r="L1247" s="3">
        <v>0</v>
      </c>
      <c r="M1247" s="3">
        <v>0</v>
      </c>
      <c r="N1247" s="3">
        <v>2852716.16</v>
      </c>
      <c r="O1247" s="3">
        <v>233162.5</v>
      </c>
      <c r="P1247" s="3">
        <v>2352553.7599999998</v>
      </c>
      <c r="Q1247" s="3">
        <v>0</v>
      </c>
      <c r="R1247" s="3">
        <v>0</v>
      </c>
      <c r="S1247" s="3">
        <v>0</v>
      </c>
      <c r="T1247" s="3">
        <v>0</v>
      </c>
      <c r="U1247" s="3">
        <v>0</v>
      </c>
      <c r="V1247" s="3">
        <v>0</v>
      </c>
      <c r="W1247" s="3">
        <v>0</v>
      </c>
    </row>
    <row r="1248" spans="1:23" s="16" customFormat="1" ht="35.25" customHeight="1" x14ac:dyDescent="0.5">
      <c r="A1248" s="4">
        <f t="shared" si="177"/>
        <v>36</v>
      </c>
      <c r="B1248" s="1" t="s">
        <v>384</v>
      </c>
      <c r="C1248" s="2">
        <v>40743</v>
      </c>
      <c r="D1248" s="1">
        <f t="shared" si="179"/>
        <v>1586777.1400000001</v>
      </c>
      <c r="E1248" s="1">
        <f t="shared" si="180"/>
        <v>1565347.06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v>0</v>
      </c>
      <c r="L1248" s="3">
        <v>0</v>
      </c>
      <c r="M1248" s="3">
        <v>0</v>
      </c>
      <c r="N1248" s="3">
        <v>0</v>
      </c>
      <c r="O1248" s="3">
        <v>212738.69</v>
      </c>
      <c r="P1248" s="3">
        <v>1352608.37</v>
      </c>
      <c r="Q1248" s="3">
        <v>0</v>
      </c>
      <c r="R1248" s="3">
        <v>0</v>
      </c>
      <c r="S1248" s="3">
        <v>0</v>
      </c>
      <c r="T1248" s="3">
        <v>0</v>
      </c>
      <c r="U1248" s="3">
        <v>0</v>
      </c>
      <c r="V1248" s="3">
        <v>0</v>
      </c>
      <c r="W1248" s="3">
        <v>21430.080000000002</v>
      </c>
    </row>
    <row r="1249" spans="1:23" s="16" customFormat="1" ht="35.25" customHeight="1" x14ac:dyDescent="0.5">
      <c r="A1249" s="4">
        <f t="shared" si="177"/>
        <v>37</v>
      </c>
      <c r="B1249" s="1" t="s">
        <v>385</v>
      </c>
      <c r="C1249" s="2">
        <v>40744</v>
      </c>
      <c r="D1249" s="1">
        <f t="shared" si="179"/>
        <v>3240788.7800000003</v>
      </c>
      <c r="E1249" s="1">
        <f t="shared" si="180"/>
        <v>3196977.8000000003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3">
        <v>0</v>
      </c>
      <c r="M1249" s="3">
        <v>0</v>
      </c>
      <c r="N1249" s="3">
        <v>2923689.95</v>
      </c>
      <c r="O1249" s="3">
        <v>273287.84999999998</v>
      </c>
      <c r="P1249" s="3">
        <v>0</v>
      </c>
      <c r="Q1249" s="3">
        <v>0</v>
      </c>
      <c r="R1249" s="3">
        <v>0</v>
      </c>
      <c r="S1249" s="3">
        <v>0</v>
      </c>
      <c r="T1249" s="3">
        <v>0</v>
      </c>
      <c r="U1249" s="3">
        <v>0</v>
      </c>
      <c r="V1249" s="3">
        <v>0</v>
      </c>
      <c r="W1249" s="3">
        <v>43810.98</v>
      </c>
    </row>
    <row r="1250" spans="1:23" s="16" customFormat="1" ht="35.25" customHeight="1" x14ac:dyDescent="0.5">
      <c r="A1250" s="4">
        <f t="shared" si="177"/>
        <v>38</v>
      </c>
      <c r="B1250" s="1" t="s">
        <v>386</v>
      </c>
      <c r="C1250" s="2">
        <v>40745</v>
      </c>
      <c r="D1250" s="1">
        <f t="shared" si="179"/>
        <v>3222586.6399999997</v>
      </c>
      <c r="E1250" s="1">
        <f t="shared" si="180"/>
        <v>3179077.57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v>0</v>
      </c>
      <c r="M1250" s="3">
        <v>0</v>
      </c>
      <c r="N1250" s="3">
        <v>2905781.44</v>
      </c>
      <c r="O1250" s="3">
        <v>273296.13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0</v>
      </c>
      <c r="V1250" s="3">
        <v>0</v>
      </c>
      <c r="W1250" s="3">
        <v>43509.07</v>
      </c>
    </row>
    <row r="1251" spans="1:23" s="16" customFormat="1" ht="35.25" customHeight="1" x14ac:dyDescent="0.5">
      <c r="A1251" s="4">
        <f t="shared" si="177"/>
        <v>39</v>
      </c>
      <c r="B1251" s="1" t="s">
        <v>387</v>
      </c>
      <c r="C1251" s="2">
        <v>40734</v>
      </c>
      <c r="D1251" s="1">
        <f t="shared" si="179"/>
        <v>4211528.96</v>
      </c>
      <c r="E1251" s="1">
        <f t="shared" si="180"/>
        <v>4211528.96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183391.51</v>
      </c>
      <c r="L1251" s="3">
        <v>0</v>
      </c>
      <c r="M1251" s="3">
        <v>0</v>
      </c>
      <c r="N1251" s="3">
        <v>0</v>
      </c>
      <c r="O1251" s="3">
        <v>537451.1</v>
      </c>
      <c r="P1251" s="3">
        <v>3490686.35</v>
      </c>
      <c r="Q1251" s="3">
        <v>0</v>
      </c>
      <c r="R1251" s="3">
        <v>0</v>
      </c>
      <c r="S1251" s="3">
        <v>0</v>
      </c>
      <c r="T1251" s="3">
        <v>0</v>
      </c>
      <c r="U1251" s="3">
        <v>0</v>
      </c>
      <c r="V1251" s="3">
        <v>0</v>
      </c>
      <c r="W1251" s="3">
        <v>0</v>
      </c>
    </row>
    <row r="1252" spans="1:23" s="16" customFormat="1" ht="35.25" customHeight="1" x14ac:dyDescent="0.5">
      <c r="A1252" s="4">
        <f t="shared" si="177"/>
        <v>40</v>
      </c>
      <c r="B1252" s="1" t="s">
        <v>24</v>
      </c>
      <c r="C1252" s="2">
        <v>40736</v>
      </c>
      <c r="D1252" s="1">
        <f t="shared" si="179"/>
        <v>4109570.0100000002</v>
      </c>
      <c r="E1252" s="1">
        <f t="shared" si="180"/>
        <v>4016571.6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3">
        <v>0</v>
      </c>
      <c r="L1252" s="3">
        <v>0</v>
      </c>
      <c r="M1252" s="3">
        <v>0</v>
      </c>
      <c r="N1252" s="3">
        <v>4016571.6</v>
      </c>
      <c r="O1252" s="3">
        <v>0</v>
      </c>
      <c r="P1252" s="3">
        <v>0</v>
      </c>
      <c r="Q1252" s="3">
        <v>0</v>
      </c>
      <c r="R1252" s="3">
        <v>0</v>
      </c>
      <c r="S1252" s="3">
        <v>0</v>
      </c>
      <c r="T1252" s="3">
        <v>0</v>
      </c>
      <c r="U1252" s="3">
        <v>0</v>
      </c>
      <c r="V1252" s="3">
        <v>0</v>
      </c>
      <c r="W1252" s="3">
        <v>92998.41</v>
      </c>
    </row>
    <row r="1253" spans="1:23" s="16" customFormat="1" ht="35.25" customHeight="1" x14ac:dyDescent="0.5">
      <c r="A1253" s="4">
        <f t="shared" si="177"/>
        <v>41</v>
      </c>
      <c r="B1253" s="1" t="s">
        <v>278</v>
      </c>
      <c r="C1253" s="2">
        <v>39884</v>
      </c>
      <c r="D1253" s="1">
        <f t="shared" si="179"/>
        <v>642098.7699999999</v>
      </c>
      <c r="E1253" s="1">
        <f t="shared" si="180"/>
        <v>633145.68999999994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v>0</v>
      </c>
      <c r="M1253" s="3">
        <v>0</v>
      </c>
      <c r="N1253" s="3">
        <v>633145.68999999994</v>
      </c>
      <c r="O1253" s="3">
        <v>0</v>
      </c>
      <c r="P1253" s="3">
        <v>0</v>
      </c>
      <c r="Q1253" s="3">
        <v>0</v>
      </c>
      <c r="R1253" s="3">
        <v>0</v>
      </c>
      <c r="S1253" s="3">
        <v>0</v>
      </c>
      <c r="T1253" s="3">
        <v>0</v>
      </c>
      <c r="U1253" s="3">
        <v>0</v>
      </c>
      <c r="V1253" s="3">
        <v>0</v>
      </c>
      <c r="W1253" s="3">
        <v>8953.08</v>
      </c>
    </row>
    <row r="1254" spans="1:23" s="16" customFormat="1" ht="35.25" customHeight="1" x14ac:dyDescent="0.5">
      <c r="A1254" s="4">
        <f t="shared" si="177"/>
        <v>42</v>
      </c>
      <c r="B1254" s="1" t="s">
        <v>279</v>
      </c>
      <c r="C1254" s="2">
        <v>39885</v>
      </c>
      <c r="D1254" s="1">
        <f t="shared" si="179"/>
        <v>642098.7699999999</v>
      </c>
      <c r="E1254" s="1">
        <f t="shared" si="180"/>
        <v>633145.68999999994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0</v>
      </c>
      <c r="N1254" s="3">
        <v>633145.68999999994</v>
      </c>
      <c r="O1254" s="3">
        <v>0</v>
      </c>
      <c r="P1254" s="3">
        <v>0</v>
      </c>
      <c r="Q1254" s="3">
        <v>0</v>
      </c>
      <c r="R1254" s="3">
        <v>0</v>
      </c>
      <c r="S1254" s="3">
        <v>0</v>
      </c>
      <c r="T1254" s="3">
        <v>0</v>
      </c>
      <c r="U1254" s="3">
        <v>0</v>
      </c>
      <c r="V1254" s="3">
        <v>0</v>
      </c>
      <c r="W1254" s="3">
        <v>8953.08</v>
      </c>
    </row>
    <row r="1255" spans="1:23" s="16" customFormat="1" ht="35.25" customHeight="1" x14ac:dyDescent="0.5">
      <c r="A1255" s="4">
        <f t="shared" si="177"/>
        <v>43</v>
      </c>
      <c r="B1255" s="1" t="s">
        <v>391</v>
      </c>
      <c r="C1255" s="2">
        <v>40770</v>
      </c>
      <c r="D1255" s="1">
        <f t="shared" si="179"/>
        <v>6266338.1699999999</v>
      </c>
      <c r="E1255" s="1">
        <f t="shared" si="180"/>
        <v>6172008.1600000001</v>
      </c>
      <c r="F1255" s="3">
        <v>1199243.2</v>
      </c>
      <c r="G1255" s="3">
        <v>0</v>
      </c>
      <c r="H1255" s="3">
        <v>0</v>
      </c>
      <c r="I1255" s="3">
        <v>125144.59</v>
      </c>
      <c r="J1255" s="3">
        <v>223615.2</v>
      </c>
      <c r="K1255" s="3">
        <v>211405.5</v>
      </c>
      <c r="L1255" s="3">
        <v>0</v>
      </c>
      <c r="M1255" s="3">
        <v>0</v>
      </c>
      <c r="N1255" s="3">
        <v>0</v>
      </c>
      <c r="O1255" s="3">
        <v>0</v>
      </c>
      <c r="P1255" s="3">
        <v>4412599.67</v>
      </c>
      <c r="Q1255" s="3">
        <v>0</v>
      </c>
      <c r="R1255" s="3">
        <v>0</v>
      </c>
      <c r="S1255" s="3">
        <v>0</v>
      </c>
      <c r="T1255" s="3">
        <v>0</v>
      </c>
      <c r="U1255" s="3">
        <v>0</v>
      </c>
      <c r="V1255" s="3">
        <v>0</v>
      </c>
      <c r="W1255" s="3">
        <v>94330.01</v>
      </c>
    </row>
    <row r="1256" spans="1:23" s="16" customFormat="1" ht="35.25" customHeight="1" x14ac:dyDescent="0.5">
      <c r="A1256" s="4">
        <f t="shared" si="177"/>
        <v>44</v>
      </c>
      <c r="B1256" s="1" t="s">
        <v>392</v>
      </c>
      <c r="C1256" s="2">
        <v>40781</v>
      </c>
      <c r="D1256" s="1">
        <f t="shared" si="179"/>
        <v>111150.18000000001</v>
      </c>
      <c r="E1256" s="1">
        <f t="shared" si="180"/>
        <v>109639.16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3">
        <v>0</v>
      </c>
      <c r="L1256" s="3">
        <v>0</v>
      </c>
      <c r="M1256" s="3">
        <v>0</v>
      </c>
      <c r="N1256" s="3">
        <v>0</v>
      </c>
      <c r="O1256" s="3">
        <v>109639.16</v>
      </c>
      <c r="P1256" s="3">
        <v>0</v>
      </c>
      <c r="Q1256" s="3">
        <v>0</v>
      </c>
      <c r="R1256" s="3">
        <v>0</v>
      </c>
      <c r="S1256" s="3">
        <v>0</v>
      </c>
      <c r="T1256" s="3">
        <v>0</v>
      </c>
      <c r="U1256" s="3">
        <v>0</v>
      </c>
      <c r="V1256" s="3">
        <v>0</v>
      </c>
      <c r="W1256" s="3">
        <v>1511.02</v>
      </c>
    </row>
    <row r="1257" spans="1:23" s="16" customFormat="1" ht="35.25" customHeight="1" x14ac:dyDescent="0.5">
      <c r="A1257" s="4">
        <f t="shared" si="177"/>
        <v>45</v>
      </c>
      <c r="B1257" s="1" t="s">
        <v>393</v>
      </c>
      <c r="C1257" s="2">
        <v>40782</v>
      </c>
      <c r="D1257" s="1">
        <f t="shared" si="179"/>
        <v>757307.89</v>
      </c>
      <c r="E1257" s="1">
        <f t="shared" si="180"/>
        <v>745307.11</v>
      </c>
      <c r="F1257" s="3">
        <v>745307.11</v>
      </c>
      <c r="G1257" s="3">
        <v>0</v>
      </c>
      <c r="H1257" s="3">
        <v>0</v>
      </c>
      <c r="I1257" s="3">
        <v>0</v>
      </c>
      <c r="J1257" s="3">
        <v>0</v>
      </c>
      <c r="K1257" s="3">
        <v>0</v>
      </c>
      <c r="L1257" s="3">
        <v>0</v>
      </c>
      <c r="M1257" s="3">
        <v>0</v>
      </c>
      <c r="N1257" s="3">
        <v>0</v>
      </c>
      <c r="O1257" s="3">
        <v>0</v>
      </c>
      <c r="P1257" s="3">
        <v>0</v>
      </c>
      <c r="Q1257" s="3">
        <v>0</v>
      </c>
      <c r="R1257" s="3">
        <v>0</v>
      </c>
      <c r="S1257" s="3">
        <v>0</v>
      </c>
      <c r="T1257" s="3">
        <v>0</v>
      </c>
      <c r="U1257" s="3">
        <v>0</v>
      </c>
      <c r="V1257" s="3">
        <v>0</v>
      </c>
      <c r="W1257" s="3">
        <v>12000.78</v>
      </c>
    </row>
    <row r="1258" spans="1:23" s="16" customFormat="1" ht="35.25" customHeight="1" x14ac:dyDescent="0.5">
      <c r="A1258" s="4">
        <f t="shared" si="177"/>
        <v>46</v>
      </c>
      <c r="B1258" s="1" t="s">
        <v>394</v>
      </c>
      <c r="C1258" s="2">
        <v>40787</v>
      </c>
      <c r="D1258" s="1">
        <f t="shared" si="179"/>
        <v>755376.44</v>
      </c>
      <c r="E1258" s="1">
        <f t="shared" si="180"/>
        <v>742589.47</v>
      </c>
      <c r="F1258" s="3">
        <v>742589.47</v>
      </c>
      <c r="G1258" s="3">
        <v>0</v>
      </c>
      <c r="H1258" s="3">
        <v>0</v>
      </c>
      <c r="I1258" s="3">
        <v>0</v>
      </c>
      <c r="J1258" s="3">
        <v>0</v>
      </c>
      <c r="K1258" s="3">
        <v>0</v>
      </c>
      <c r="L1258" s="3">
        <v>0</v>
      </c>
      <c r="M1258" s="3">
        <v>0</v>
      </c>
      <c r="N1258" s="3">
        <v>0</v>
      </c>
      <c r="O1258" s="3">
        <v>0</v>
      </c>
      <c r="P1258" s="3">
        <v>0</v>
      </c>
      <c r="Q1258" s="3">
        <v>0</v>
      </c>
      <c r="R1258" s="3">
        <v>0</v>
      </c>
      <c r="S1258" s="3">
        <v>0</v>
      </c>
      <c r="T1258" s="3">
        <v>0</v>
      </c>
      <c r="U1258" s="3">
        <v>0</v>
      </c>
      <c r="V1258" s="3">
        <v>0</v>
      </c>
      <c r="W1258" s="3">
        <v>12786.97</v>
      </c>
    </row>
    <row r="1259" spans="1:23" s="16" customFormat="1" ht="35.25" customHeight="1" x14ac:dyDescent="0.5">
      <c r="A1259" s="4">
        <f t="shared" si="177"/>
        <v>47</v>
      </c>
      <c r="B1259" s="1" t="s">
        <v>395</v>
      </c>
      <c r="C1259" s="2">
        <v>40797</v>
      </c>
      <c r="D1259" s="1">
        <f t="shared" si="179"/>
        <v>1032485.42</v>
      </c>
      <c r="E1259" s="1">
        <f t="shared" si="180"/>
        <v>1017787.06</v>
      </c>
      <c r="F1259" s="3">
        <v>1017787.06</v>
      </c>
      <c r="G1259" s="3">
        <v>0</v>
      </c>
      <c r="H1259" s="3">
        <v>0</v>
      </c>
      <c r="I1259" s="3">
        <v>0</v>
      </c>
      <c r="J1259" s="3">
        <v>0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0</v>
      </c>
      <c r="W1259" s="3">
        <v>14698.36</v>
      </c>
    </row>
    <row r="1260" spans="1:23" s="16" customFormat="1" ht="35.25" customHeight="1" x14ac:dyDescent="0.5">
      <c r="A1260" s="4">
        <f t="shared" si="177"/>
        <v>48</v>
      </c>
      <c r="B1260" s="1" t="s">
        <v>396</v>
      </c>
      <c r="C1260" s="2">
        <v>40805</v>
      </c>
      <c r="D1260" s="1">
        <f t="shared" si="179"/>
        <v>1034584.39</v>
      </c>
      <c r="E1260" s="1">
        <f t="shared" si="180"/>
        <v>1019701.85</v>
      </c>
      <c r="F1260" s="3">
        <v>1019701.85</v>
      </c>
      <c r="G1260" s="3">
        <v>0</v>
      </c>
      <c r="H1260" s="3">
        <v>0</v>
      </c>
      <c r="I1260" s="3">
        <v>0</v>
      </c>
      <c r="J1260" s="3">
        <v>0</v>
      </c>
      <c r="K1260" s="3">
        <v>0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 s="3">
        <v>0</v>
      </c>
      <c r="R1260" s="3">
        <v>0</v>
      </c>
      <c r="S1260" s="3">
        <v>0</v>
      </c>
      <c r="T1260" s="3">
        <v>0</v>
      </c>
      <c r="U1260" s="3">
        <v>0</v>
      </c>
      <c r="V1260" s="3">
        <v>0</v>
      </c>
      <c r="W1260" s="3">
        <v>14882.54</v>
      </c>
    </row>
    <row r="1261" spans="1:23" s="16" customFormat="1" ht="35.25" customHeight="1" x14ac:dyDescent="0.5">
      <c r="A1261" s="4">
        <f t="shared" si="177"/>
        <v>49</v>
      </c>
      <c r="B1261" s="1" t="s">
        <v>397</v>
      </c>
      <c r="C1261" s="2">
        <v>40808</v>
      </c>
      <c r="D1261" s="1">
        <f t="shared" si="179"/>
        <v>963724.45</v>
      </c>
      <c r="E1261" s="1">
        <f t="shared" si="180"/>
        <v>948897.7</v>
      </c>
      <c r="F1261" s="3">
        <v>948897.7</v>
      </c>
      <c r="G1261" s="3">
        <v>0</v>
      </c>
      <c r="H1261" s="3">
        <v>0</v>
      </c>
      <c r="I1261" s="3">
        <v>0</v>
      </c>
      <c r="J1261" s="3">
        <v>0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0</v>
      </c>
      <c r="Q1261" s="3">
        <v>0</v>
      </c>
      <c r="R1261" s="3">
        <v>0</v>
      </c>
      <c r="S1261" s="3">
        <v>0</v>
      </c>
      <c r="T1261" s="3">
        <v>0</v>
      </c>
      <c r="U1261" s="3">
        <v>0</v>
      </c>
      <c r="V1261" s="3">
        <v>0</v>
      </c>
      <c r="W1261" s="3">
        <v>14826.75</v>
      </c>
    </row>
    <row r="1262" spans="1:23" s="16" customFormat="1" ht="35.25" customHeight="1" x14ac:dyDescent="0.5">
      <c r="A1262" s="4">
        <f t="shared" si="177"/>
        <v>50</v>
      </c>
      <c r="B1262" s="1" t="s">
        <v>398</v>
      </c>
      <c r="C1262" s="2">
        <v>40810</v>
      </c>
      <c r="D1262" s="1">
        <f t="shared" si="179"/>
        <v>765712.93</v>
      </c>
      <c r="E1262" s="1">
        <f t="shared" si="180"/>
        <v>753745.52</v>
      </c>
      <c r="F1262" s="3">
        <v>753745.52</v>
      </c>
      <c r="G1262" s="3">
        <v>0</v>
      </c>
      <c r="H1262" s="3">
        <v>0</v>
      </c>
      <c r="I1262" s="3">
        <v>0</v>
      </c>
      <c r="J1262" s="3">
        <v>0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0</v>
      </c>
      <c r="Q1262" s="3">
        <v>0</v>
      </c>
      <c r="R1262" s="3">
        <v>0</v>
      </c>
      <c r="S1262" s="3">
        <v>0</v>
      </c>
      <c r="T1262" s="3">
        <v>0</v>
      </c>
      <c r="U1262" s="3">
        <v>0</v>
      </c>
      <c r="V1262" s="3">
        <v>0</v>
      </c>
      <c r="W1262" s="3">
        <v>11967.41</v>
      </c>
    </row>
    <row r="1263" spans="1:23" s="16" customFormat="1" ht="35.25" customHeight="1" x14ac:dyDescent="0.5">
      <c r="A1263" s="4">
        <f t="shared" si="177"/>
        <v>51</v>
      </c>
      <c r="B1263" s="1" t="s">
        <v>399</v>
      </c>
      <c r="C1263" s="2">
        <v>40811</v>
      </c>
      <c r="D1263" s="1">
        <f t="shared" si="179"/>
        <v>169298.46000000002</v>
      </c>
      <c r="E1263" s="1">
        <f t="shared" si="180"/>
        <v>169298.46000000002</v>
      </c>
      <c r="F1263" s="3">
        <v>0</v>
      </c>
      <c r="G1263" s="3">
        <v>0</v>
      </c>
      <c r="H1263" s="3">
        <v>0</v>
      </c>
      <c r="I1263" s="3">
        <v>0</v>
      </c>
      <c r="J1263" s="3">
        <v>0</v>
      </c>
      <c r="K1263" s="3">
        <v>0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 s="3">
        <v>0</v>
      </c>
      <c r="R1263" s="3">
        <v>0</v>
      </c>
      <c r="S1263" s="3">
        <v>0</v>
      </c>
      <c r="T1263" s="3">
        <v>66349.39</v>
      </c>
      <c r="U1263" s="3">
        <v>102949.07</v>
      </c>
      <c r="V1263" s="3">
        <v>0</v>
      </c>
      <c r="W1263" s="3">
        <v>0</v>
      </c>
    </row>
    <row r="1264" spans="1:23" s="16" customFormat="1" ht="35.25" customHeight="1" x14ac:dyDescent="0.5">
      <c r="A1264" s="4">
        <f t="shared" si="177"/>
        <v>52</v>
      </c>
      <c r="B1264" s="1" t="s">
        <v>400</v>
      </c>
      <c r="C1264" s="2">
        <v>40798</v>
      </c>
      <c r="D1264" s="1">
        <f t="shared" si="179"/>
        <v>1027450.3999999999</v>
      </c>
      <c r="E1264" s="1">
        <f t="shared" si="180"/>
        <v>1012658.71</v>
      </c>
      <c r="F1264" s="3">
        <v>1012658.71</v>
      </c>
      <c r="G1264" s="3">
        <v>0</v>
      </c>
      <c r="H1264" s="3">
        <v>0</v>
      </c>
      <c r="I1264" s="3">
        <v>0</v>
      </c>
      <c r="J1264" s="3">
        <v>0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 s="3">
        <v>0</v>
      </c>
      <c r="R1264" s="3">
        <v>0</v>
      </c>
      <c r="S1264" s="3">
        <v>0</v>
      </c>
      <c r="T1264" s="3">
        <v>0</v>
      </c>
      <c r="U1264" s="3">
        <v>0</v>
      </c>
      <c r="V1264" s="3">
        <v>0</v>
      </c>
      <c r="W1264" s="3">
        <v>14791.69</v>
      </c>
    </row>
    <row r="1265" spans="1:23" s="16" customFormat="1" ht="35.25" customHeight="1" x14ac:dyDescent="0.5">
      <c r="A1265" s="4">
        <f t="shared" si="177"/>
        <v>53</v>
      </c>
      <c r="B1265" s="1" t="s">
        <v>404</v>
      </c>
      <c r="C1265" s="2">
        <v>40853</v>
      </c>
      <c r="D1265" s="1">
        <f t="shared" si="179"/>
        <v>3603080.2700000005</v>
      </c>
      <c r="E1265" s="1">
        <f t="shared" si="180"/>
        <v>3566514.2200000007</v>
      </c>
      <c r="F1265" s="3">
        <v>855179.95</v>
      </c>
      <c r="G1265" s="3">
        <v>0</v>
      </c>
      <c r="H1265" s="3">
        <v>0</v>
      </c>
      <c r="I1265" s="3">
        <v>0</v>
      </c>
      <c r="J1265" s="3">
        <v>0</v>
      </c>
      <c r="K1265" s="3">
        <v>0</v>
      </c>
      <c r="L1265" s="3">
        <v>0</v>
      </c>
      <c r="M1265" s="3">
        <v>0</v>
      </c>
      <c r="N1265" s="3">
        <v>2399134.9900000002</v>
      </c>
      <c r="O1265" s="3">
        <v>236432.2</v>
      </c>
      <c r="P1265" s="3">
        <v>0</v>
      </c>
      <c r="Q1265" s="3">
        <v>0</v>
      </c>
      <c r="R1265" s="3">
        <v>0</v>
      </c>
      <c r="S1265" s="3">
        <v>0</v>
      </c>
      <c r="T1265" s="3">
        <v>0</v>
      </c>
      <c r="U1265" s="3">
        <v>75767.08</v>
      </c>
      <c r="V1265" s="3">
        <v>0</v>
      </c>
      <c r="W1265" s="3">
        <v>36566.050000000003</v>
      </c>
    </row>
    <row r="1266" spans="1:23" s="16" customFormat="1" ht="35.25" customHeight="1" x14ac:dyDescent="0.5">
      <c r="A1266" s="4">
        <f t="shared" si="177"/>
        <v>54</v>
      </c>
      <c r="B1266" s="1" t="s">
        <v>406</v>
      </c>
      <c r="C1266" s="2">
        <v>40862</v>
      </c>
      <c r="D1266" s="1">
        <f t="shared" si="179"/>
        <v>4290718.17</v>
      </c>
      <c r="E1266" s="1">
        <f t="shared" si="180"/>
        <v>4234833.51</v>
      </c>
      <c r="F1266" s="3">
        <v>0</v>
      </c>
      <c r="G1266" s="3">
        <v>0</v>
      </c>
      <c r="H1266" s="3">
        <v>0</v>
      </c>
      <c r="I1266" s="3">
        <v>0</v>
      </c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337565.01</v>
      </c>
      <c r="P1266" s="3">
        <v>3644526.9</v>
      </c>
      <c r="Q1266" s="3">
        <v>0</v>
      </c>
      <c r="R1266" s="3">
        <v>0</v>
      </c>
      <c r="S1266" s="3">
        <v>0</v>
      </c>
      <c r="T1266" s="3">
        <v>149715.85999999999</v>
      </c>
      <c r="U1266" s="3">
        <v>103025.74</v>
      </c>
      <c r="V1266" s="3">
        <v>0</v>
      </c>
      <c r="W1266" s="3">
        <v>55884.66</v>
      </c>
    </row>
    <row r="1267" spans="1:23" s="16" customFormat="1" ht="35.25" customHeight="1" x14ac:dyDescent="0.5">
      <c r="A1267" s="4">
        <f t="shared" si="177"/>
        <v>55</v>
      </c>
      <c r="B1267" s="1" t="s">
        <v>407</v>
      </c>
      <c r="C1267" s="2">
        <v>40863</v>
      </c>
      <c r="D1267" s="1">
        <f t="shared" ref="D1267:D1286" si="181">E1267+W1267</f>
        <v>4180070.9799999995</v>
      </c>
      <c r="E1267" s="1">
        <f t="shared" ref="E1267:E1286" si="182">SUM(F1267:V1267)</f>
        <v>4124186.4299999997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337557.02</v>
      </c>
      <c r="P1267" s="3">
        <v>3644526.9</v>
      </c>
      <c r="Q1267" s="3">
        <v>0</v>
      </c>
      <c r="R1267" s="3">
        <v>0</v>
      </c>
      <c r="S1267" s="3">
        <v>0</v>
      </c>
      <c r="T1267" s="3">
        <v>142102.51</v>
      </c>
      <c r="U1267" s="3">
        <v>0</v>
      </c>
      <c r="V1267" s="3">
        <v>0</v>
      </c>
      <c r="W1267" s="3">
        <v>55884.55</v>
      </c>
    </row>
    <row r="1268" spans="1:23" s="16" customFormat="1" ht="35.25" customHeight="1" x14ac:dyDescent="0.5">
      <c r="A1268" s="4">
        <f>A1267+1</f>
        <v>56</v>
      </c>
      <c r="B1268" s="1" t="s">
        <v>409</v>
      </c>
      <c r="C1268" s="2">
        <v>40847</v>
      </c>
      <c r="D1268" s="1">
        <f t="shared" si="181"/>
        <v>5316410.629999999</v>
      </c>
      <c r="E1268" s="1">
        <f t="shared" si="182"/>
        <v>5280787.0299999993</v>
      </c>
      <c r="F1268" s="3">
        <v>2502470.4</v>
      </c>
      <c r="G1268" s="3">
        <v>0</v>
      </c>
      <c r="H1268" s="3">
        <v>0</v>
      </c>
      <c r="I1268" s="3">
        <v>0</v>
      </c>
      <c r="J1268" s="3">
        <v>0</v>
      </c>
      <c r="K1268" s="3">
        <v>0</v>
      </c>
      <c r="L1268" s="3">
        <v>0</v>
      </c>
      <c r="M1268" s="3">
        <v>0</v>
      </c>
      <c r="N1268" s="3">
        <v>2375210.9700000002</v>
      </c>
      <c r="O1268" s="3">
        <v>271583.98</v>
      </c>
      <c r="P1268" s="3">
        <v>0</v>
      </c>
      <c r="Q1268" s="3">
        <v>0</v>
      </c>
      <c r="R1268" s="3">
        <v>0</v>
      </c>
      <c r="S1268" s="3">
        <v>0</v>
      </c>
      <c r="T1268" s="3">
        <v>53944.09</v>
      </c>
      <c r="U1268" s="3">
        <v>77577.59</v>
      </c>
      <c r="V1268" s="3">
        <v>0</v>
      </c>
      <c r="W1268" s="3">
        <v>35623.599999999999</v>
      </c>
    </row>
    <row r="1269" spans="1:23" s="16" customFormat="1" ht="35.25" customHeight="1" x14ac:dyDescent="0.5">
      <c r="A1269" s="4">
        <f>A1268+1</f>
        <v>57</v>
      </c>
      <c r="B1269" s="1" t="s">
        <v>410</v>
      </c>
      <c r="C1269" s="2">
        <v>40849</v>
      </c>
      <c r="D1269" s="1">
        <f t="shared" si="181"/>
        <v>6472954.04</v>
      </c>
      <c r="E1269" s="1">
        <f t="shared" si="182"/>
        <v>6432821.3300000001</v>
      </c>
      <c r="F1269" s="3">
        <v>3326958</v>
      </c>
      <c r="G1269" s="3">
        <v>0</v>
      </c>
      <c r="H1269" s="3">
        <v>0</v>
      </c>
      <c r="I1269" s="3">
        <v>0</v>
      </c>
      <c r="J1269" s="3">
        <v>0</v>
      </c>
      <c r="K1269" s="3">
        <v>0</v>
      </c>
      <c r="L1269" s="3">
        <v>0</v>
      </c>
      <c r="M1269" s="3">
        <v>0</v>
      </c>
      <c r="N1269" s="3">
        <v>2941254.66</v>
      </c>
      <c r="O1269" s="3">
        <v>0</v>
      </c>
      <c r="P1269" s="3">
        <v>0</v>
      </c>
      <c r="Q1269" s="3">
        <v>0</v>
      </c>
      <c r="R1269" s="3">
        <v>0</v>
      </c>
      <c r="S1269" s="3">
        <v>0</v>
      </c>
      <c r="T1269" s="3">
        <v>60204.85</v>
      </c>
      <c r="U1269" s="3">
        <v>104403.82</v>
      </c>
      <c r="V1269" s="3">
        <v>0</v>
      </c>
      <c r="W1269" s="3">
        <v>40132.71</v>
      </c>
    </row>
    <row r="1270" spans="1:23" s="16" customFormat="1" ht="35.25" customHeight="1" x14ac:dyDescent="0.5">
      <c r="A1270" s="4">
        <f>A1269+1</f>
        <v>58</v>
      </c>
      <c r="B1270" s="1" t="s">
        <v>411</v>
      </c>
      <c r="C1270" s="2">
        <v>40850</v>
      </c>
      <c r="D1270" s="1">
        <f t="shared" si="181"/>
        <v>3950750.61</v>
      </c>
      <c r="E1270" s="1">
        <f t="shared" si="182"/>
        <v>3899518.1799999997</v>
      </c>
      <c r="F1270" s="3">
        <v>0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3644526.9</v>
      </c>
      <c r="Q1270" s="3">
        <v>0</v>
      </c>
      <c r="R1270" s="3">
        <v>0</v>
      </c>
      <c r="S1270" s="3">
        <v>0</v>
      </c>
      <c r="T1270" s="3">
        <v>150587.46</v>
      </c>
      <c r="U1270" s="3">
        <v>104403.82</v>
      </c>
      <c r="V1270" s="3">
        <v>0</v>
      </c>
      <c r="W1270" s="3">
        <v>51232.43</v>
      </c>
    </row>
    <row r="1271" spans="1:23" s="16" customFormat="1" ht="35.25" customHeight="1" x14ac:dyDescent="0.5">
      <c r="A1271" s="4">
        <f t="shared" ref="A1271:A1286" si="183">A1270+1</f>
        <v>59</v>
      </c>
      <c r="B1271" s="1" t="s">
        <v>412</v>
      </c>
      <c r="C1271" s="2">
        <v>40851</v>
      </c>
      <c r="D1271" s="1">
        <f t="shared" si="181"/>
        <v>3837163.42</v>
      </c>
      <c r="E1271" s="1">
        <f t="shared" si="182"/>
        <v>3785930.9899999998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3681527.17</v>
      </c>
      <c r="Q1271" s="3">
        <v>0</v>
      </c>
      <c r="R1271" s="3">
        <v>0</v>
      </c>
      <c r="S1271" s="3">
        <v>0</v>
      </c>
      <c r="T1271" s="3">
        <v>0</v>
      </c>
      <c r="U1271" s="3">
        <v>104403.82</v>
      </c>
      <c r="V1271" s="3">
        <v>0</v>
      </c>
      <c r="W1271" s="3">
        <v>51232.43</v>
      </c>
    </row>
    <row r="1272" spans="1:23" s="16" customFormat="1" ht="35.25" customHeight="1" x14ac:dyDescent="0.5">
      <c r="A1272" s="4">
        <f t="shared" si="183"/>
        <v>60</v>
      </c>
      <c r="B1272" s="1" t="s">
        <v>413</v>
      </c>
      <c r="C1272" s="2">
        <v>40870</v>
      </c>
      <c r="D1272" s="1">
        <f t="shared" si="181"/>
        <v>4485927.4899999993</v>
      </c>
      <c r="E1272" s="1">
        <f t="shared" si="182"/>
        <v>4463701.1099999994</v>
      </c>
      <c r="F1272" s="3">
        <v>2459712</v>
      </c>
      <c r="G1272" s="3">
        <v>902990.23</v>
      </c>
      <c r="H1272" s="3">
        <v>0</v>
      </c>
      <c r="I1272" s="3">
        <v>65822.399999999994</v>
      </c>
      <c r="J1272" s="3">
        <v>76817</v>
      </c>
      <c r="K1272" s="3">
        <v>62428.800000000003</v>
      </c>
      <c r="L1272" s="3">
        <v>0</v>
      </c>
      <c r="M1272" s="3">
        <v>0</v>
      </c>
      <c r="N1272" s="3">
        <v>797389</v>
      </c>
      <c r="O1272" s="3">
        <v>0</v>
      </c>
      <c r="P1272" s="3">
        <v>0</v>
      </c>
      <c r="Q1272" s="3">
        <v>0</v>
      </c>
      <c r="R1272" s="3">
        <v>0</v>
      </c>
      <c r="S1272" s="3">
        <v>0</v>
      </c>
      <c r="T1272" s="3">
        <v>98541.68</v>
      </c>
      <c r="U1272" s="3">
        <v>0</v>
      </c>
      <c r="V1272" s="3">
        <v>0</v>
      </c>
      <c r="W1272" s="3">
        <v>22226.38</v>
      </c>
    </row>
    <row r="1273" spans="1:23" s="16" customFormat="1" ht="35.25" customHeight="1" x14ac:dyDescent="0.5">
      <c r="A1273" s="4">
        <f t="shared" si="183"/>
        <v>61</v>
      </c>
      <c r="B1273" s="1" t="s">
        <v>414</v>
      </c>
      <c r="C1273" s="2">
        <v>40871</v>
      </c>
      <c r="D1273" s="1">
        <f t="shared" si="181"/>
        <v>5390824.1200000001</v>
      </c>
      <c r="E1273" s="1">
        <f t="shared" si="182"/>
        <v>5359237.58</v>
      </c>
      <c r="F1273" s="3">
        <v>2483086.7999999998</v>
      </c>
      <c r="G1273" s="3">
        <v>903366.48</v>
      </c>
      <c r="H1273" s="3">
        <v>0</v>
      </c>
      <c r="I1273" s="3">
        <v>71464.87</v>
      </c>
      <c r="J1273" s="3">
        <v>81823.75</v>
      </c>
      <c r="K1273" s="3">
        <v>67644</v>
      </c>
      <c r="L1273" s="3">
        <v>0</v>
      </c>
      <c r="M1273" s="3">
        <v>0</v>
      </c>
      <c r="N1273" s="3">
        <v>1653310</v>
      </c>
      <c r="O1273" s="3">
        <v>0</v>
      </c>
      <c r="P1273" s="3">
        <v>0</v>
      </c>
      <c r="Q1273" s="3">
        <v>0</v>
      </c>
      <c r="R1273" s="3">
        <v>0</v>
      </c>
      <c r="S1273" s="3">
        <v>0</v>
      </c>
      <c r="T1273" s="3">
        <v>98541.68</v>
      </c>
      <c r="U1273" s="3">
        <v>0</v>
      </c>
      <c r="V1273" s="3">
        <v>0</v>
      </c>
      <c r="W1273" s="3">
        <v>31586.54</v>
      </c>
    </row>
    <row r="1274" spans="1:23" s="16" customFormat="1" ht="35.25" customHeight="1" x14ac:dyDescent="0.5">
      <c r="A1274" s="4">
        <f t="shared" si="183"/>
        <v>62</v>
      </c>
      <c r="B1274" s="1" t="s">
        <v>415</v>
      </c>
      <c r="C1274" s="2">
        <v>40872</v>
      </c>
      <c r="D1274" s="1">
        <f t="shared" si="181"/>
        <v>5361726.7699999986</v>
      </c>
      <c r="E1274" s="1">
        <f t="shared" si="182"/>
        <v>5329234.879999999</v>
      </c>
      <c r="F1274" s="3">
        <v>2458296</v>
      </c>
      <c r="G1274" s="3">
        <v>903422.8</v>
      </c>
      <c r="H1274" s="3">
        <v>0</v>
      </c>
      <c r="I1274" s="3">
        <v>65822.399999999994</v>
      </c>
      <c r="J1274" s="3">
        <v>81841.679999999993</v>
      </c>
      <c r="K1274" s="3">
        <v>67644.320000000007</v>
      </c>
      <c r="L1274" s="3">
        <v>0</v>
      </c>
      <c r="M1274" s="3">
        <v>0</v>
      </c>
      <c r="N1274" s="3">
        <v>1653666</v>
      </c>
      <c r="O1274" s="3">
        <v>0</v>
      </c>
      <c r="P1274" s="3">
        <v>0</v>
      </c>
      <c r="Q1274" s="3">
        <v>0</v>
      </c>
      <c r="R1274" s="3">
        <v>0</v>
      </c>
      <c r="S1274" s="3">
        <v>0</v>
      </c>
      <c r="T1274" s="3">
        <v>98541.68</v>
      </c>
      <c r="U1274" s="3">
        <v>0</v>
      </c>
      <c r="V1274" s="3">
        <v>0</v>
      </c>
      <c r="W1274" s="3">
        <v>32491.89</v>
      </c>
    </row>
    <row r="1275" spans="1:23" s="16" customFormat="1" ht="35.25" customHeight="1" x14ac:dyDescent="0.5">
      <c r="A1275" s="4">
        <f t="shared" si="183"/>
        <v>63</v>
      </c>
      <c r="B1275" s="1" t="s">
        <v>416</v>
      </c>
      <c r="C1275" s="2">
        <v>40885</v>
      </c>
      <c r="D1275" s="1">
        <f t="shared" si="181"/>
        <v>4000435.44</v>
      </c>
      <c r="E1275" s="1">
        <f t="shared" si="182"/>
        <v>3947188.07</v>
      </c>
      <c r="F1275" s="3">
        <v>0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3">
        <v>0</v>
      </c>
      <c r="M1275" s="3">
        <v>0</v>
      </c>
      <c r="N1275" s="3">
        <v>3519626.36</v>
      </c>
      <c r="O1275" s="3">
        <v>325603.99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101957.72</v>
      </c>
      <c r="V1275" s="3">
        <v>0</v>
      </c>
      <c r="W1275" s="3">
        <v>53247.37</v>
      </c>
    </row>
    <row r="1276" spans="1:23" s="16" customFormat="1" ht="35.25" customHeight="1" x14ac:dyDescent="0.5">
      <c r="A1276" s="4">
        <f t="shared" si="183"/>
        <v>64</v>
      </c>
      <c r="B1276" s="1" t="s">
        <v>1765</v>
      </c>
      <c r="C1276" s="2">
        <v>40900</v>
      </c>
      <c r="D1276" s="1">
        <f t="shared" si="181"/>
        <v>3193423.2800000003</v>
      </c>
      <c r="E1276" s="1">
        <f t="shared" si="182"/>
        <v>3149299.47</v>
      </c>
      <c r="F1276" s="3">
        <v>0</v>
      </c>
      <c r="G1276" s="3">
        <v>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0</v>
      </c>
      <c r="N1276" s="3">
        <v>3149299.47</v>
      </c>
      <c r="O1276" s="3">
        <v>0</v>
      </c>
      <c r="P1276" s="3">
        <v>0</v>
      </c>
      <c r="Q1276" s="3">
        <v>0</v>
      </c>
      <c r="R1276" s="3">
        <v>0</v>
      </c>
      <c r="S1276" s="3">
        <v>0</v>
      </c>
      <c r="T1276" s="3">
        <v>0</v>
      </c>
      <c r="U1276" s="3">
        <v>0</v>
      </c>
      <c r="V1276" s="3">
        <v>0</v>
      </c>
      <c r="W1276" s="3">
        <v>44123.81</v>
      </c>
    </row>
    <row r="1277" spans="1:23" s="16" customFormat="1" ht="35.25" customHeight="1" x14ac:dyDescent="0.5">
      <c r="A1277" s="4">
        <f t="shared" si="183"/>
        <v>65</v>
      </c>
      <c r="B1277" s="1" t="s">
        <v>418</v>
      </c>
      <c r="C1277" s="2">
        <v>40903</v>
      </c>
      <c r="D1277" s="1">
        <f t="shared" si="181"/>
        <v>4494674.1399999997</v>
      </c>
      <c r="E1277" s="1">
        <f t="shared" si="182"/>
        <v>4470451.21</v>
      </c>
      <c r="F1277" s="3">
        <v>2570573.81</v>
      </c>
      <c r="G1277" s="3">
        <v>1390089.6</v>
      </c>
      <c r="H1277" s="3">
        <v>0</v>
      </c>
      <c r="I1277" s="3">
        <v>0</v>
      </c>
      <c r="J1277" s="3">
        <v>0</v>
      </c>
      <c r="K1277" s="3">
        <v>0</v>
      </c>
      <c r="L1277" s="3">
        <v>0</v>
      </c>
      <c r="M1277" s="3">
        <v>0</v>
      </c>
      <c r="N1277" s="3">
        <v>0</v>
      </c>
      <c r="O1277" s="3">
        <v>339755.3</v>
      </c>
      <c r="P1277" s="3">
        <v>0</v>
      </c>
      <c r="Q1277" s="3">
        <v>0</v>
      </c>
      <c r="R1277" s="3">
        <v>0</v>
      </c>
      <c r="S1277" s="3">
        <v>0</v>
      </c>
      <c r="T1277" s="3">
        <v>62092.01</v>
      </c>
      <c r="U1277" s="3">
        <v>107940.49</v>
      </c>
      <c r="V1277" s="3">
        <v>0</v>
      </c>
      <c r="W1277" s="3">
        <v>24222.93</v>
      </c>
    </row>
    <row r="1278" spans="1:23" s="16" customFormat="1" ht="35.25" customHeight="1" x14ac:dyDescent="0.5">
      <c r="A1278" s="4">
        <f t="shared" si="183"/>
        <v>66</v>
      </c>
      <c r="B1278" s="1" t="s">
        <v>419</v>
      </c>
      <c r="C1278" s="2">
        <v>40904</v>
      </c>
      <c r="D1278" s="1">
        <f t="shared" si="181"/>
        <v>3289483.08</v>
      </c>
      <c r="E1278" s="1">
        <f t="shared" si="182"/>
        <v>3273835.7800000003</v>
      </c>
      <c r="F1278" s="3">
        <v>2057691.6</v>
      </c>
      <c r="G1278" s="3">
        <v>905589.83</v>
      </c>
      <c r="H1278" s="3">
        <v>0</v>
      </c>
      <c r="I1278" s="3">
        <v>0</v>
      </c>
      <c r="J1278" s="3">
        <v>0</v>
      </c>
      <c r="K1278" s="3">
        <v>0</v>
      </c>
      <c r="L1278" s="3">
        <v>0</v>
      </c>
      <c r="M1278" s="3">
        <v>0</v>
      </c>
      <c r="N1278" s="3">
        <v>0</v>
      </c>
      <c r="O1278" s="3">
        <v>211664.62</v>
      </c>
      <c r="P1278" s="3">
        <v>0</v>
      </c>
      <c r="Q1278" s="3">
        <v>0</v>
      </c>
      <c r="R1278" s="3">
        <v>0</v>
      </c>
      <c r="S1278" s="3">
        <v>0</v>
      </c>
      <c r="T1278" s="3">
        <v>48732.37</v>
      </c>
      <c r="U1278" s="3">
        <v>50157.36</v>
      </c>
      <c r="V1278" s="3">
        <v>0</v>
      </c>
      <c r="W1278" s="3">
        <v>15647.3</v>
      </c>
    </row>
    <row r="1279" spans="1:23" s="16" customFormat="1" ht="35.25" customHeight="1" x14ac:dyDescent="0.5">
      <c r="A1279" s="4">
        <f t="shared" si="183"/>
        <v>67</v>
      </c>
      <c r="B1279" s="1" t="s">
        <v>420</v>
      </c>
      <c r="C1279" s="2">
        <v>40911</v>
      </c>
      <c r="D1279" s="1">
        <f t="shared" si="181"/>
        <v>4620220.18</v>
      </c>
      <c r="E1279" s="1">
        <f t="shared" si="182"/>
        <v>4558595.92</v>
      </c>
      <c r="F1279" s="3">
        <v>0</v>
      </c>
      <c r="G1279" s="3">
        <v>1451867.33</v>
      </c>
      <c r="H1279" s="3">
        <v>0</v>
      </c>
      <c r="I1279" s="3">
        <v>0</v>
      </c>
      <c r="J1279" s="3">
        <v>0</v>
      </c>
      <c r="K1279" s="3">
        <v>0</v>
      </c>
      <c r="L1279" s="3">
        <v>0</v>
      </c>
      <c r="M1279" s="3">
        <v>0</v>
      </c>
      <c r="N1279" s="3">
        <v>2944379.6</v>
      </c>
      <c r="O1279" s="3">
        <v>0</v>
      </c>
      <c r="P1279" s="3">
        <v>0</v>
      </c>
      <c r="Q1279" s="3">
        <v>0</v>
      </c>
      <c r="R1279" s="3">
        <v>0</v>
      </c>
      <c r="S1279" s="3">
        <v>0</v>
      </c>
      <c r="T1279" s="3">
        <v>54406.12</v>
      </c>
      <c r="U1279" s="3">
        <v>107942.87</v>
      </c>
      <c r="V1279" s="3">
        <v>0</v>
      </c>
      <c r="W1279" s="3">
        <v>61624.26</v>
      </c>
    </row>
    <row r="1280" spans="1:23" s="16" customFormat="1" ht="35.25" customHeight="1" x14ac:dyDescent="0.5">
      <c r="A1280" s="4">
        <f t="shared" si="183"/>
        <v>68</v>
      </c>
      <c r="B1280" s="1" t="s">
        <v>421</v>
      </c>
      <c r="C1280" s="2">
        <v>40896</v>
      </c>
      <c r="D1280" s="1">
        <f t="shared" si="181"/>
        <v>2376488.6999999997</v>
      </c>
      <c r="E1280" s="1">
        <f t="shared" si="182"/>
        <v>2342725.6399999997</v>
      </c>
      <c r="F1280" s="3">
        <v>0</v>
      </c>
      <c r="G1280" s="3">
        <v>0</v>
      </c>
      <c r="H1280" s="3">
        <v>0</v>
      </c>
      <c r="I1280" s="3">
        <v>0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2153541.36</v>
      </c>
      <c r="Q1280" s="3">
        <v>0</v>
      </c>
      <c r="R1280" s="3">
        <v>0</v>
      </c>
      <c r="S1280" s="3">
        <v>0</v>
      </c>
      <c r="T1280" s="3">
        <v>110575.51</v>
      </c>
      <c r="U1280" s="3">
        <v>78608.77</v>
      </c>
      <c r="V1280" s="3">
        <v>0</v>
      </c>
      <c r="W1280" s="3">
        <v>33763.06</v>
      </c>
    </row>
    <row r="1281" spans="1:23" s="16" customFormat="1" ht="35.25" customHeight="1" x14ac:dyDescent="0.5">
      <c r="A1281" s="4">
        <f t="shared" si="183"/>
        <v>69</v>
      </c>
      <c r="B1281" s="1" t="s">
        <v>425</v>
      </c>
      <c r="C1281" s="2">
        <v>39395</v>
      </c>
      <c r="D1281" s="1">
        <f t="shared" si="181"/>
        <v>10536980.690000001</v>
      </c>
      <c r="E1281" s="1">
        <f t="shared" si="182"/>
        <v>10427318.790000001</v>
      </c>
      <c r="F1281" s="3">
        <v>2204297.81</v>
      </c>
      <c r="G1281" s="3">
        <v>2001304</v>
      </c>
      <c r="H1281" s="3">
        <v>521828.4</v>
      </c>
      <c r="I1281" s="3">
        <v>163902.62</v>
      </c>
      <c r="J1281" s="3">
        <v>260490</v>
      </c>
      <c r="K1281" s="3">
        <v>294467.82</v>
      </c>
      <c r="L1281" s="3">
        <v>0</v>
      </c>
      <c r="M1281" s="3">
        <v>0</v>
      </c>
      <c r="N1281" s="3">
        <v>4903727.74</v>
      </c>
      <c r="O1281" s="3">
        <v>0</v>
      </c>
      <c r="P1281" s="3">
        <v>0</v>
      </c>
      <c r="Q1281" s="3">
        <v>0</v>
      </c>
      <c r="R1281" s="3">
        <v>0</v>
      </c>
      <c r="S1281" s="3">
        <v>0</v>
      </c>
      <c r="T1281" s="3">
        <v>77300.399999999994</v>
      </c>
      <c r="U1281" s="3">
        <v>0</v>
      </c>
      <c r="V1281" s="3">
        <v>0</v>
      </c>
      <c r="W1281" s="3">
        <v>109661.9</v>
      </c>
    </row>
    <row r="1282" spans="1:23" s="16" customFormat="1" ht="35.25" customHeight="1" x14ac:dyDescent="0.5">
      <c r="A1282" s="4">
        <f t="shared" si="183"/>
        <v>70</v>
      </c>
      <c r="B1282" s="1" t="s">
        <v>438</v>
      </c>
      <c r="C1282" s="2">
        <v>39377</v>
      </c>
      <c r="D1282" s="1">
        <f t="shared" si="181"/>
        <v>3953512.7800000003</v>
      </c>
      <c r="E1282" s="1">
        <f t="shared" si="182"/>
        <v>3896209.7700000005</v>
      </c>
      <c r="F1282" s="3">
        <v>0</v>
      </c>
      <c r="G1282" s="3">
        <v>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0</v>
      </c>
      <c r="N1282" s="3">
        <v>0</v>
      </c>
      <c r="O1282" s="3">
        <v>294106.43</v>
      </c>
      <c r="P1282" s="3">
        <v>3497291.64</v>
      </c>
      <c r="Q1282" s="3">
        <v>0</v>
      </c>
      <c r="R1282" s="3">
        <v>0</v>
      </c>
      <c r="S1282" s="3">
        <v>0</v>
      </c>
      <c r="T1282" s="3">
        <v>0</v>
      </c>
      <c r="U1282" s="3">
        <v>104811.7</v>
      </c>
      <c r="V1282" s="3">
        <v>0</v>
      </c>
      <c r="W1282" s="3">
        <v>57303.01</v>
      </c>
    </row>
    <row r="1283" spans="1:23" s="16" customFormat="1" ht="35.25" customHeight="1" x14ac:dyDescent="0.5">
      <c r="A1283" s="4">
        <f t="shared" si="183"/>
        <v>71</v>
      </c>
      <c r="B1283" s="1" t="s">
        <v>444</v>
      </c>
      <c r="C1283" s="2">
        <v>39452</v>
      </c>
      <c r="D1283" s="1">
        <f t="shared" si="181"/>
        <v>7327346.5899999999</v>
      </c>
      <c r="E1283" s="1">
        <f t="shared" si="182"/>
        <v>7250934.3899999997</v>
      </c>
      <c r="F1283" s="3">
        <v>2015424</v>
      </c>
      <c r="G1283" s="3">
        <v>0</v>
      </c>
      <c r="H1283" s="3">
        <v>0</v>
      </c>
      <c r="I1283" s="3">
        <v>0</v>
      </c>
      <c r="J1283" s="3">
        <v>0</v>
      </c>
      <c r="K1283" s="3">
        <v>0</v>
      </c>
      <c r="L1283" s="3">
        <v>0</v>
      </c>
      <c r="M1283" s="3">
        <v>0</v>
      </c>
      <c r="N1283" s="3">
        <v>0</v>
      </c>
      <c r="O1283" s="3">
        <v>0</v>
      </c>
      <c r="P1283" s="3">
        <v>4993147.97</v>
      </c>
      <c r="Q1283" s="3">
        <v>0</v>
      </c>
      <c r="R1283" s="3">
        <v>0</v>
      </c>
      <c r="S1283" s="3">
        <v>0</v>
      </c>
      <c r="T1283" s="3">
        <v>72656.81</v>
      </c>
      <c r="U1283" s="3">
        <v>169705.61</v>
      </c>
      <c r="V1283" s="3">
        <v>0</v>
      </c>
      <c r="W1283" s="3">
        <v>76412.2</v>
      </c>
    </row>
    <row r="1284" spans="1:23" s="16" customFormat="1" ht="35.25" customHeight="1" x14ac:dyDescent="0.5">
      <c r="A1284" s="4">
        <f t="shared" si="183"/>
        <v>72</v>
      </c>
      <c r="B1284" s="1" t="s">
        <v>464</v>
      </c>
      <c r="C1284" s="2">
        <v>39949</v>
      </c>
      <c r="D1284" s="1">
        <f t="shared" si="181"/>
        <v>7463990.2699999996</v>
      </c>
      <c r="E1284" s="1">
        <f t="shared" si="182"/>
        <v>7463990.2699999996</v>
      </c>
      <c r="F1284" s="3">
        <v>344711.63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">
        <v>0</v>
      </c>
      <c r="M1284" s="3">
        <v>0</v>
      </c>
      <c r="N1284" s="3">
        <v>4220172.1399999997</v>
      </c>
      <c r="O1284" s="3">
        <v>0</v>
      </c>
      <c r="P1284" s="3">
        <v>2899106.5</v>
      </c>
      <c r="Q1284" s="3">
        <v>0</v>
      </c>
      <c r="R1284" s="3">
        <v>0</v>
      </c>
      <c r="S1284" s="3">
        <v>0</v>
      </c>
      <c r="T1284" s="3">
        <v>0</v>
      </c>
      <c r="U1284" s="3">
        <v>0</v>
      </c>
      <c r="V1284" s="3">
        <v>0</v>
      </c>
      <c r="W1284" s="3">
        <v>0</v>
      </c>
    </row>
    <row r="1285" spans="1:23" s="16" customFormat="1" ht="35.25" customHeight="1" x14ac:dyDescent="0.5">
      <c r="A1285" s="4">
        <f t="shared" si="183"/>
        <v>73</v>
      </c>
      <c r="B1285" s="1" t="s">
        <v>41</v>
      </c>
      <c r="C1285" s="2">
        <v>39519</v>
      </c>
      <c r="D1285" s="1">
        <f t="shared" si="181"/>
        <v>5560482.2000000002</v>
      </c>
      <c r="E1285" s="1">
        <f t="shared" si="182"/>
        <v>5481256.25</v>
      </c>
      <c r="F1285" s="3">
        <v>1101438.29</v>
      </c>
      <c r="G1285" s="3">
        <v>0</v>
      </c>
      <c r="H1285" s="3">
        <v>0</v>
      </c>
      <c r="I1285" s="3">
        <v>0</v>
      </c>
      <c r="J1285" s="3">
        <v>0</v>
      </c>
      <c r="K1285" s="3">
        <v>339705.36</v>
      </c>
      <c r="L1285" s="3">
        <v>0</v>
      </c>
      <c r="M1285" s="3">
        <v>0</v>
      </c>
      <c r="N1285" s="3">
        <v>0</v>
      </c>
      <c r="O1285" s="3">
        <v>0</v>
      </c>
      <c r="P1285" s="3">
        <v>4040112.6</v>
      </c>
      <c r="Q1285" s="3">
        <v>0</v>
      </c>
      <c r="R1285" s="3">
        <v>0</v>
      </c>
      <c r="S1285" s="3">
        <v>0</v>
      </c>
      <c r="T1285" s="3">
        <v>0</v>
      </c>
      <c r="U1285" s="3">
        <v>0</v>
      </c>
      <c r="V1285" s="3">
        <v>0</v>
      </c>
      <c r="W1285" s="3">
        <v>79225.95</v>
      </c>
    </row>
    <row r="1286" spans="1:23" s="16" customFormat="1" ht="35.25" customHeight="1" x14ac:dyDescent="0.5">
      <c r="A1286" s="4">
        <f t="shared" si="183"/>
        <v>74</v>
      </c>
      <c r="B1286" s="1" t="s">
        <v>474</v>
      </c>
      <c r="C1286" s="2">
        <v>39526</v>
      </c>
      <c r="D1286" s="1">
        <f t="shared" si="181"/>
        <v>3395212.15</v>
      </c>
      <c r="E1286" s="1">
        <f t="shared" si="182"/>
        <v>3377580.13</v>
      </c>
      <c r="F1286" s="3">
        <v>2050904.92</v>
      </c>
      <c r="G1286" s="3">
        <v>955759.38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0</v>
      </c>
      <c r="N1286" s="3">
        <v>0</v>
      </c>
      <c r="O1286" s="3">
        <v>304526.02</v>
      </c>
      <c r="P1286" s="3">
        <v>0</v>
      </c>
      <c r="Q1286" s="3">
        <v>0</v>
      </c>
      <c r="R1286" s="3">
        <v>0</v>
      </c>
      <c r="S1286" s="3">
        <v>0</v>
      </c>
      <c r="T1286" s="3">
        <v>66389.81</v>
      </c>
      <c r="U1286" s="3">
        <v>0</v>
      </c>
      <c r="V1286" s="3">
        <v>0</v>
      </c>
      <c r="W1286" s="3">
        <v>17632.02</v>
      </c>
    </row>
    <row r="1287" spans="1:23" s="16" customFormat="1" ht="35.25" customHeight="1" x14ac:dyDescent="0.5">
      <c r="A1287" s="64" t="s">
        <v>484</v>
      </c>
      <c r="B1287" s="64"/>
      <c r="C1287" s="25"/>
      <c r="D1287" s="20">
        <f t="shared" ref="D1287:W1287" si="184">SUM(D1213:D1286)</f>
        <v>258026839.64999998</v>
      </c>
      <c r="E1287" s="20">
        <f t="shared" si="184"/>
        <v>255232194.75999999</v>
      </c>
      <c r="F1287" s="20">
        <f t="shared" si="184"/>
        <v>55448915.940000005</v>
      </c>
      <c r="G1287" s="20">
        <f t="shared" si="184"/>
        <v>23241414.569999997</v>
      </c>
      <c r="H1287" s="20">
        <f t="shared" si="184"/>
        <v>521828.4</v>
      </c>
      <c r="I1287" s="20">
        <f t="shared" si="184"/>
        <v>1286755.52</v>
      </c>
      <c r="J1287" s="20">
        <f t="shared" si="184"/>
        <v>2251567.27</v>
      </c>
      <c r="K1287" s="20">
        <f t="shared" si="184"/>
        <v>5163475.24</v>
      </c>
      <c r="L1287" s="20">
        <f t="shared" si="184"/>
        <v>0</v>
      </c>
      <c r="M1287" s="20">
        <f t="shared" si="184"/>
        <v>9172406.6799999997</v>
      </c>
      <c r="N1287" s="20">
        <f t="shared" si="184"/>
        <v>62633260.060000002</v>
      </c>
      <c r="O1287" s="20">
        <f t="shared" si="184"/>
        <v>8439370.75</v>
      </c>
      <c r="P1287" s="20">
        <f t="shared" si="184"/>
        <v>82236721.989999995</v>
      </c>
      <c r="Q1287" s="20">
        <f t="shared" si="184"/>
        <v>0</v>
      </c>
      <c r="R1287" s="20">
        <f t="shared" si="184"/>
        <v>0</v>
      </c>
      <c r="S1287" s="20">
        <f t="shared" si="184"/>
        <v>0</v>
      </c>
      <c r="T1287" s="20">
        <f t="shared" si="184"/>
        <v>2511744.56</v>
      </c>
      <c r="U1287" s="20">
        <f t="shared" si="184"/>
        <v>2324733.7800000003</v>
      </c>
      <c r="V1287" s="20">
        <f t="shared" si="184"/>
        <v>0</v>
      </c>
      <c r="W1287" s="20">
        <f t="shared" si="184"/>
        <v>2794644.8900000006</v>
      </c>
    </row>
    <row r="1288" spans="1:23" s="16" customFormat="1" ht="35.25" customHeight="1" x14ac:dyDescent="0.5">
      <c r="A1288" s="56" t="s">
        <v>292</v>
      </c>
      <c r="B1288" s="56"/>
      <c r="C1288" s="56"/>
      <c r="D1288" s="56"/>
      <c r="E1288" s="56"/>
      <c r="F1288" s="56"/>
      <c r="G1288" s="56"/>
      <c r="H1288" s="56"/>
      <c r="I1288" s="56"/>
      <c r="J1288" s="56"/>
      <c r="K1288" s="56"/>
      <c r="L1288" s="56"/>
      <c r="M1288" s="56"/>
      <c r="N1288" s="56"/>
      <c r="O1288" s="56"/>
      <c r="P1288" s="56"/>
      <c r="Q1288" s="56"/>
      <c r="R1288" s="56"/>
      <c r="S1288" s="56"/>
      <c r="T1288" s="56"/>
      <c r="U1288" s="56"/>
      <c r="V1288" s="56"/>
      <c r="W1288" s="56"/>
    </row>
    <row r="1289" spans="1:23" s="16" customFormat="1" ht="35.25" customHeight="1" x14ac:dyDescent="0.5">
      <c r="A1289" s="4">
        <f>A1286+1</f>
        <v>75</v>
      </c>
      <c r="B1289" s="4" t="s">
        <v>1732</v>
      </c>
      <c r="C1289" s="4">
        <v>30801</v>
      </c>
      <c r="D1289" s="1">
        <f t="shared" ref="D1289:D1311" si="185">E1289+W1289</f>
        <v>2387372.36</v>
      </c>
      <c r="E1289" s="1">
        <f t="shared" ref="E1289:E1311" si="186">SUM(F1289:V1289)</f>
        <v>2353194.11</v>
      </c>
      <c r="F1289" s="1">
        <v>0</v>
      </c>
      <c r="G1289" s="1">
        <v>0</v>
      </c>
      <c r="H1289" s="39">
        <v>0</v>
      </c>
      <c r="I1289" s="1">
        <v>0</v>
      </c>
      <c r="J1289" s="1">
        <v>0</v>
      </c>
      <c r="K1289" s="1">
        <v>0</v>
      </c>
      <c r="L1289" s="3">
        <v>0</v>
      </c>
      <c r="M1289" s="39">
        <v>2290000</v>
      </c>
      <c r="N1289" s="1">
        <v>0</v>
      </c>
      <c r="O1289" s="1">
        <v>0</v>
      </c>
      <c r="P1289" s="1">
        <v>0</v>
      </c>
      <c r="Q1289" s="39">
        <v>0</v>
      </c>
      <c r="R1289" s="39">
        <v>0</v>
      </c>
      <c r="S1289" s="39">
        <v>0</v>
      </c>
      <c r="T1289" s="1">
        <v>63194.11</v>
      </c>
      <c r="U1289" s="39">
        <v>0</v>
      </c>
      <c r="V1289" s="39">
        <v>0</v>
      </c>
      <c r="W1289" s="1">
        <v>34178.25</v>
      </c>
    </row>
    <row r="1290" spans="1:23" s="16" customFormat="1" ht="35.25" customHeight="1" x14ac:dyDescent="0.5">
      <c r="A1290" s="4">
        <f>A1289+1</f>
        <v>76</v>
      </c>
      <c r="B1290" s="4" t="s">
        <v>1733</v>
      </c>
      <c r="C1290" s="4">
        <v>30804</v>
      </c>
      <c r="D1290" s="1">
        <f t="shared" si="185"/>
        <v>2387531.34</v>
      </c>
      <c r="E1290" s="1">
        <f t="shared" si="186"/>
        <v>2353353.09</v>
      </c>
      <c r="F1290" s="1">
        <v>0</v>
      </c>
      <c r="G1290" s="1">
        <v>0</v>
      </c>
      <c r="H1290" s="39">
        <v>0</v>
      </c>
      <c r="I1290" s="1">
        <v>0</v>
      </c>
      <c r="J1290" s="1">
        <v>0</v>
      </c>
      <c r="K1290" s="1">
        <v>0</v>
      </c>
      <c r="L1290" s="3">
        <v>0</v>
      </c>
      <c r="M1290" s="39">
        <v>2290000</v>
      </c>
      <c r="N1290" s="1">
        <v>0</v>
      </c>
      <c r="O1290" s="1">
        <v>0</v>
      </c>
      <c r="P1290" s="1">
        <v>0</v>
      </c>
      <c r="Q1290" s="39">
        <v>0</v>
      </c>
      <c r="R1290" s="39">
        <v>0</v>
      </c>
      <c r="S1290" s="39">
        <v>0</v>
      </c>
      <c r="T1290" s="1">
        <v>63353.09</v>
      </c>
      <c r="U1290" s="39">
        <v>0</v>
      </c>
      <c r="V1290" s="39">
        <v>0</v>
      </c>
      <c r="W1290" s="1">
        <v>34178.25</v>
      </c>
    </row>
    <row r="1291" spans="1:23" s="16" customFormat="1" ht="35.25" customHeight="1" x14ac:dyDescent="0.5">
      <c r="A1291" s="4">
        <f t="shared" ref="A1291:A1330" si="187">A1290+1</f>
        <v>77</v>
      </c>
      <c r="B1291" s="4" t="s">
        <v>1734</v>
      </c>
      <c r="C1291" s="4">
        <v>30806</v>
      </c>
      <c r="D1291" s="1">
        <f t="shared" si="185"/>
        <v>2387267.5299999998</v>
      </c>
      <c r="E1291" s="1">
        <f t="shared" si="186"/>
        <v>2353089.2799999998</v>
      </c>
      <c r="F1291" s="1">
        <v>0</v>
      </c>
      <c r="G1291" s="1">
        <v>0</v>
      </c>
      <c r="H1291" s="39">
        <v>0</v>
      </c>
      <c r="I1291" s="1">
        <v>0</v>
      </c>
      <c r="J1291" s="1">
        <v>0</v>
      </c>
      <c r="K1291" s="1">
        <v>0</v>
      </c>
      <c r="L1291" s="3">
        <v>0</v>
      </c>
      <c r="M1291" s="39">
        <v>2290000</v>
      </c>
      <c r="N1291" s="1">
        <v>0</v>
      </c>
      <c r="O1291" s="1">
        <v>0</v>
      </c>
      <c r="P1291" s="1">
        <v>0</v>
      </c>
      <c r="Q1291" s="39">
        <v>0</v>
      </c>
      <c r="R1291" s="39">
        <v>0</v>
      </c>
      <c r="S1291" s="39">
        <v>0</v>
      </c>
      <c r="T1291" s="1">
        <v>63089.279999999999</v>
      </c>
      <c r="U1291" s="39">
        <v>0</v>
      </c>
      <c r="V1291" s="39">
        <v>0</v>
      </c>
      <c r="W1291" s="1">
        <v>34178.25</v>
      </c>
    </row>
    <row r="1292" spans="1:23" s="16" customFormat="1" ht="35.25" customHeight="1" x14ac:dyDescent="0.5">
      <c r="A1292" s="4">
        <f t="shared" si="187"/>
        <v>78</v>
      </c>
      <c r="B1292" s="1" t="s">
        <v>486</v>
      </c>
      <c r="C1292" s="2">
        <v>30890</v>
      </c>
      <c r="D1292" s="1">
        <f t="shared" si="185"/>
        <v>5878051.75</v>
      </c>
      <c r="E1292" s="1">
        <f t="shared" si="186"/>
        <v>5802392.2400000002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0</v>
      </c>
      <c r="N1292" s="3">
        <v>2197893.58</v>
      </c>
      <c r="O1292" s="3">
        <v>426004.92</v>
      </c>
      <c r="P1292" s="3">
        <v>3178493.74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0</v>
      </c>
      <c r="W1292" s="3">
        <v>75659.509999999995</v>
      </c>
    </row>
    <row r="1293" spans="1:23" s="16" customFormat="1" ht="35.25" customHeight="1" x14ac:dyDescent="0.5">
      <c r="A1293" s="4">
        <f t="shared" si="187"/>
        <v>79</v>
      </c>
      <c r="B1293" s="1" t="s">
        <v>1735</v>
      </c>
      <c r="C1293" s="2">
        <v>31035</v>
      </c>
      <c r="D1293" s="1">
        <f t="shared" si="185"/>
        <v>14245636.67</v>
      </c>
      <c r="E1293" s="1">
        <f t="shared" si="186"/>
        <v>14040567.17</v>
      </c>
      <c r="F1293" s="3">
        <v>0</v>
      </c>
      <c r="G1293" s="3">
        <v>0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13740000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300567.17</v>
      </c>
      <c r="U1293" s="3">
        <v>0</v>
      </c>
      <c r="V1293" s="3">
        <v>0</v>
      </c>
      <c r="W1293" s="3">
        <v>205069.5</v>
      </c>
    </row>
    <row r="1294" spans="1:23" s="16" customFormat="1" ht="35.25" customHeight="1" x14ac:dyDescent="0.5">
      <c r="A1294" s="4">
        <f t="shared" si="187"/>
        <v>80</v>
      </c>
      <c r="B1294" s="1" t="s">
        <v>1736</v>
      </c>
      <c r="C1294" s="2">
        <v>31258</v>
      </c>
      <c r="D1294" s="1">
        <f t="shared" si="185"/>
        <v>2387079.7999999998</v>
      </c>
      <c r="E1294" s="1">
        <f t="shared" si="186"/>
        <v>2352901.5499999998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3">
        <v>0</v>
      </c>
      <c r="L1294" s="3">
        <v>0</v>
      </c>
      <c r="M1294" s="3">
        <v>2290000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62901.55</v>
      </c>
      <c r="U1294" s="3">
        <v>0</v>
      </c>
      <c r="V1294" s="3">
        <v>0</v>
      </c>
      <c r="W1294" s="3">
        <v>34178.25</v>
      </c>
    </row>
    <row r="1295" spans="1:23" s="16" customFormat="1" ht="35.25" customHeight="1" x14ac:dyDescent="0.5">
      <c r="A1295" s="4">
        <f t="shared" si="187"/>
        <v>81</v>
      </c>
      <c r="B1295" s="1" t="s">
        <v>1737</v>
      </c>
      <c r="C1295" s="2">
        <v>31259</v>
      </c>
      <c r="D1295" s="1">
        <f t="shared" si="185"/>
        <v>2387132.85</v>
      </c>
      <c r="E1295" s="1">
        <f t="shared" si="186"/>
        <v>2352954.6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2290000</v>
      </c>
      <c r="N1295" s="3">
        <v>0</v>
      </c>
      <c r="O1295" s="3">
        <v>0</v>
      </c>
      <c r="P1295" s="3">
        <v>0</v>
      </c>
      <c r="Q1295" s="3">
        <v>0</v>
      </c>
      <c r="R1295" s="3">
        <v>0</v>
      </c>
      <c r="S1295" s="3">
        <v>0</v>
      </c>
      <c r="T1295" s="3">
        <v>62954.6</v>
      </c>
      <c r="U1295" s="3">
        <v>0</v>
      </c>
      <c r="V1295" s="3">
        <v>0</v>
      </c>
      <c r="W1295" s="3">
        <v>34178.25</v>
      </c>
    </row>
    <row r="1296" spans="1:23" s="16" customFormat="1" ht="35.25" customHeight="1" x14ac:dyDescent="0.5">
      <c r="A1296" s="4">
        <f t="shared" si="187"/>
        <v>82</v>
      </c>
      <c r="B1296" s="1" t="s">
        <v>281</v>
      </c>
      <c r="C1296" s="2">
        <v>31263</v>
      </c>
      <c r="D1296" s="1">
        <f t="shared" si="185"/>
        <v>6659569.3899999997</v>
      </c>
      <c r="E1296" s="1">
        <f t="shared" si="186"/>
        <v>6624078.96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v>0</v>
      </c>
      <c r="M1296" s="3">
        <v>0</v>
      </c>
      <c r="N1296" s="3">
        <v>0</v>
      </c>
      <c r="O1296" s="3">
        <v>584084.94999999995</v>
      </c>
      <c r="P1296" s="3">
        <v>6039994.0099999998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0</v>
      </c>
      <c r="W1296" s="3">
        <v>35490.43</v>
      </c>
    </row>
    <row r="1297" spans="1:23" s="16" customFormat="1" ht="35.25" customHeight="1" x14ac:dyDescent="0.5">
      <c r="A1297" s="4">
        <f t="shared" si="187"/>
        <v>83</v>
      </c>
      <c r="B1297" s="1" t="s">
        <v>1738</v>
      </c>
      <c r="C1297" s="2">
        <v>31265</v>
      </c>
      <c r="D1297" s="1">
        <f t="shared" si="185"/>
        <v>2387335.5</v>
      </c>
      <c r="E1297" s="1">
        <f t="shared" si="186"/>
        <v>2353157.25</v>
      </c>
      <c r="F1297" s="3">
        <v>0</v>
      </c>
      <c r="G1297" s="3">
        <v>0</v>
      </c>
      <c r="H1297" s="3">
        <v>0</v>
      </c>
      <c r="I1297" s="3">
        <v>0</v>
      </c>
      <c r="J1297" s="3">
        <v>0</v>
      </c>
      <c r="K1297" s="3">
        <v>0</v>
      </c>
      <c r="L1297" s="3">
        <v>0</v>
      </c>
      <c r="M1297" s="3">
        <v>2290000</v>
      </c>
      <c r="N1297" s="3">
        <v>0</v>
      </c>
      <c r="O1297" s="3">
        <v>0</v>
      </c>
      <c r="P1297" s="3">
        <v>0</v>
      </c>
      <c r="Q1297" s="3">
        <v>0</v>
      </c>
      <c r="R1297" s="3">
        <v>0</v>
      </c>
      <c r="S1297" s="3">
        <v>0</v>
      </c>
      <c r="T1297" s="3">
        <v>63157.25</v>
      </c>
      <c r="U1297" s="3">
        <v>0</v>
      </c>
      <c r="V1297" s="3">
        <v>0</v>
      </c>
      <c r="W1297" s="3">
        <v>34178.25</v>
      </c>
    </row>
    <row r="1298" spans="1:23" s="16" customFormat="1" ht="35.25" customHeight="1" x14ac:dyDescent="0.5">
      <c r="A1298" s="4">
        <f t="shared" si="187"/>
        <v>84</v>
      </c>
      <c r="B1298" s="1" t="s">
        <v>1417</v>
      </c>
      <c r="C1298" s="2">
        <v>30565</v>
      </c>
      <c r="D1298" s="1">
        <f t="shared" si="185"/>
        <v>16611462.02</v>
      </c>
      <c r="E1298" s="1">
        <f t="shared" si="186"/>
        <v>16372214.27</v>
      </c>
      <c r="F1298" s="3">
        <v>0</v>
      </c>
      <c r="G1298" s="3">
        <v>0</v>
      </c>
      <c r="H1298" s="3">
        <v>0</v>
      </c>
      <c r="I1298" s="3">
        <v>0</v>
      </c>
      <c r="J1298" s="3">
        <v>0</v>
      </c>
      <c r="K1298" s="3">
        <v>0</v>
      </c>
      <c r="L1298" s="3">
        <v>0</v>
      </c>
      <c r="M1298" s="3">
        <v>16030000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  <c r="S1298" s="3">
        <v>0</v>
      </c>
      <c r="T1298" s="3">
        <v>342214.27</v>
      </c>
      <c r="U1298" s="3">
        <v>0</v>
      </c>
      <c r="V1298" s="3">
        <v>0</v>
      </c>
      <c r="W1298" s="3">
        <v>239247.75</v>
      </c>
    </row>
    <row r="1299" spans="1:23" s="16" customFormat="1" ht="35.25" customHeight="1" x14ac:dyDescent="0.5">
      <c r="A1299" s="4">
        <f t="shared" si="187"/>
        <v>85</v>
      </c>
      <c r="B1299" s="1" t="s">
        <v>1418</v>
      </c>
      <c r="C1299" s="2">
        <v>30569</v>
      </c>
      <c r="D1299" s="1">
        <f t="shared" si="185"/>
        <v>16658844.93</v>
      </c>
      <c r="E1299" s="1">
        <f t="shared" si="186"/>
        <v>16419597.18</v>
      </c>
      <c r="F1299" s="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3">
        <v>0</v>
      </c>
      <c r="M1299" s="3">
        <v>16030000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389597.18</v>
      </c>
      <c r="U1299" s="3">
        <v>0</v>
      </c>
      <c r="V1299" s="3">
        <v>0</v>
      </c>
      <c r="W1299" s="3">
        <v>239247.75</v>
      </c>
    </row>
    <row r="1300" spans="1:23" s="16" customFormat="1" ht="35.25" customHeight="1" x14ac:dyDescent="0.5">
      <c r="A1300" s="4">
        <f t="shared" si="187"/>
        <v>86</v>
      </c>
      <c r="B1300" s="1" t="s">
        <v>1419</v>
      </c>
      <c r="C1300" s="2">
        <v>30560</v>
      </c>
      <c r="D1300" s="1">
        <f t="shared" si="185"/>
        <v>11920291.439999999</v>
      </c>
      <c r="E1300" s="1">
        <f t="shared" si="186"/>
        <v>11749400.189999999</v>
      </c>
      <c r="F1300" s="3">
        <v>0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11450000</v>
      </c>
      <c r="N1300" s="3">
        <v>0</v>
      </c>
      <c r="O1300" s="3">
        <v>0</v>
      </c>
      <c r="P1300" s="3">
        <v>0</v>
      </c>
      <c r="Q1300" s="3">
        <v>0</v>
      </c>
      <c r="R1300" s="3">
        <v>0</v>
      </c>
      <c r="S1300" s="3">
        <v>0</v>
      </c>
      <c r="T1300" s="3">
        <v>299400.19</v>
      </c>
      <c r="U1300" s="3">
        <v>0</v>
      </c>
      <c r="V1300" s="3">
        <v>0</v>
      </c>
      <c r="W1300" s="3">
        <v>170891.25</v>
      </c>
    </row>
    <row r="1301" spans="1:23" s="16" customFormat="1" ht="35.25" customHeight="1" x14ac:dyDescent="0.5">
      <c r="A1301" s="4">
        <f t="shared" si="187"/>
        <v>87</v>
      </c>
      <c r="B1301" s="1" t="s">
        <v>1420</v>
      </c>
      <c r="C1301" s="2">
        <v>30562</v>
      </c>
      <c r="D1301" s="1">
        <f t="shared" si="185"/>
        <v>14280644.800000001</v>
      </c>
      <c r="E1301" s="1">
        <f t="shared" si="186"/>
        <v>14075575.300000001</v>
      </c>
      <c r="F1301" s="3">
        <v>0</v>
      </c>
      <c r="G1301" s="3">
        <v>0</v>
      </c>
      <c r="H1301" s="3">
        <v>0</v>
      </c>
      <c r="I1301" s="3">
        <v>0</v>
      </c>
      <c r="J1301" s="3">
        <v>0</v>
      </c>
      <c r="K1301" s="3">
        <v>0</v>
      </c>
      <c r="L1301" s="3">
        <v>0</v>
      </c>
      <c r="M1301" s="3">
        <v>13740000</v>
      </c>
      <c r="N1301" s="3">
        <v>0</v>
      </c>
      <c r="O1301" s="3">
        <v>0</v>
      </c>
      <c r="P1301" s="3">
        <v>0</v>
      </c>
      <c r="Q1301" s="3">
        <v>0</v>
      </c>
      <c r="R1301" s="3">
        <v>0</v>
      </c>
      <c r="S1301" s="3">
        <v>0</v>
      </c>
      <c r="T1301" s="3">
        <v>335575.3</v>
      </c>
      <c r="U1301" s="3">
        <v>0</v>
      </c>
      <c r="V1301" s="3">
        <v>0</v>
      </c>
      <c r="W1301" s="3">
        <v>205069.5</v>
      </c>
    </row>
    <row r="1302" spans="1:23" s="16" customFormat="1" ht="35.25" customHeight="1" x14ac:dyDescent="0.5">
      <c r="A1302" s="4">
        <f t="shared" si="187"/>
        <v>88</v>
      </c>
      <c r="B1302" s="1" t="s">
        <v>1739</v>
      </c>
      <c r="C1302" s="2">
        <v>31288</v>
      </c>
      <c r="D1302" s="1">
        <f t="shared" si="185"/>
        <v>18986866.260000002</v>
      </c>
      <c r="E1302" s="1">
        <f t="shared" si="186"/>
        <v>18713440.260000002</v>
      </c>
      <c r="F1302" s="3">
        <v>0</v>
      </c>
      <c r="G1302" s="3">
        <v>0</v>
      </c>
      <c r="H1302" s="3">
        <v>0</v>
      </c>
      <c r="I1302" s="3">
        <v>0</v>
      </c>
      <c r="J1302" s="3">
        <v>0</v>
      </c>
      <c r="K1302" s="3">
        <v>0</v>
      </c>
      <c r="L1302" s="3">
        <v>0</v>
      </c>
      <c r="M1302" s="3">
        <v>18320000</v>
      </c>
      <c r="N1302" s="3">
        <v>0</v>
      </c>
      <c r="O1302" s="3">
        <v>0</v>
      </c>
      <c r="P1302" s="3">
        <v>0</v>
      </c>
      <c r="Q1302" s="3">
        <v>0</v>
      </c>
      <c r="R1302" s="3">
        <v>0</v>
      </c>
      <c r="S1302" s="3">
        <v>0</v>
      </c>
      <c r="T1302" s="3">
        <v>393440.26</v>
      </c>
      <c r="U1302" s="3">
        <v>0</v>
      </c>
      <c r="V1302" s="3">
        <v>0</v>
      </c>
      <c r="W1302" s="3">
        <v>273426</v>
      </c>
    </row>
    <row r="1303" spans="1:23" s="16" customFormat="1" ht="35.25" customHeight="1" x14ac:dyDescent="0.5">
      <c r="A1303" s="4">
        <f t="shared" si="187"/>
        <v>89</v>
      </c>
      <c r="B1303" s="1" t="s">
        <v>1740</v>
      </c>
      <c r="C1303" s="2">
        <v>31329</v>
      </c>
      <c r="D1303" s="1">
        <f t="shared" si="185"/>
        <v>2386870.09</v>
      </c>
      <c r="E1303" s="1">
        <f t="shared" si="186"/>
        <v>2352691.84</v>
      </c>
      <c r="F1303" s="3">
        <v>0</v>
      </c>
      <c r="G1303" s="3">
        <v>0</v>
      </c>
      <c r="H1303" s="3">
        <v>0</v>
      </c>
      <c r="I1303" s="3">
        <v>0</v>
      </c>
      <c r="J1303" s="3">
        <v>0</v>
      </c>
      <c r="K1303" s="3">
        <v>0</v>
      </c>
      <c r="L1303" s="3">
        <v>0</v>
      </c>
      <c r="M1303" s="3">
        <v>2290000</v>
      </c>
      <c r="N1303" s="3">
        <v>0</v>
      </c>
      <c r="O1303" s="3">
        <v>0</v>
      </c>
      <c r="P1303" s="3">
        <v>0</v>
      </c>
      <c r="Q1303" s="3">
        <v>0</v>
      </c>
      <c r="R1303" s="3">
        <v>0</v>
      </c>
      <c r="S1303" s="3">
        <v>0</v>
      </c>
      <c r="T1303" s="3">
        <v>62691.839999999997</v>
      </c>
      <c r="U1303" s="3">
        <v>0</v>
      </c>
      <c r="V1303" s="3">
        <v>0</v>
      </c>
      <c r="W1303" s="3">
        <v>34178.25</v>
      </c>
    </row>
    <row r="1304" spans="1:23" s="16" customFormat="1" ht="35.25" customHeight="1" x14ac:dyDescent="0.5">
      <c r="A1304" s="4">
        <f t="shared" si="187"/>
        <v>90</v>
      </c>
      <c r="B1304" s="1" t="s">
        <v>1421</v>
      </c>
      <c r="C1304" s="2">
        <v>30669</v>
      </c>
      <c r="D1304" s="1">
        <f t="shared" si="185"/>
        <v>14247938.359999999</v>
      </c>
      <c r="E1304" s="1">
        <f t="shared" si="186"/>
        <v>14042868.859999999</v>
      </c>
      <c r="F1304" s="3">
        <v>0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">
        <v>0</v>
      </c>
      <c r="M1304" s="3">
        <v>13740000</v>
      </c>
      <c r="N1304" s="3">
        <v>0</v>
      </c>
      <c r="O1304" s="3">
        <v>0</v>
      </c>
      <c r="P1304" s="3">
        <v>0</v>
      </c>
      <c r="Q1304" s="3">
        <v>0</v>
      </c>
      <c r="R1304" s="3">
        <v>0</v>
      </c>
      <c r="S1304" s="3">
        <v>0</v>
      </c>
      <c r="T1304" s="3">
        <v>302868.86</v>
      </c>
      <c r="U1304" s="3">
        <v>0</v>
      </c>
      <c r="V1304" s="3">
        <v>0</v>
      </c>
      <c r="W1304" s="3">
        <v>205069.5</v>
      </c>
    </row>
    <row r="1305" spans="1:23" s="16" customFormat="1" ht="35.25" customHeight="1" x14ac:dyDescent="0.5">
      <c r="A1305" s="4">
        <f t="shared" si="187"/>
        <v>91</v>
      </c>
      <c r="B1305" s="1" t="s">
        <v>1422</v>
      </c>
      <c r="C1305" s="2">
        <v>30670</v>
      </c>
      <c r="D1305" s="1">
        <f t="shared" si="185"/>
        <v>7137479.2599999998</v>
      </c>
      <c r="E1305" s="1">
        <f t="shared" si="186"/>
        <v>7034944.5099999998</v>
      </c>
      <c r="F1305" s="3">
        <v>0</v>
      </c>
      <c r="G1305" s="3">
        <v>0</v>
      </c>
      <c r="H1305" s="3">
        <v>0</v>
      </c>
      <c r="I1305" s="3">
        <v>0</v>
      </c>
      <c r="J1305" s="3">
        <v>0</v>
      </c>
      <c r="K1305" s="3">
        <v>0</v>
      </c>
      <c r="L1305" s="3">
        <v>0</v>
      </c>
      <c r="M1305" s="3">
        <v>6870000</v>
      </c>
      <c r="N1305" s="3">
        <v>0</v>
      </c>
      <c r="O1305" s="3">
        <v>0</v>
      </c>
      <c r="P1305" s="3">
        <v>0</v>
      </c>
      <c r="Q1305" s="3">
        <v>0</v>
      </c>
      <c r="R1305" s="3">
        <v>0</v>
      </c>
      <c r="S1305" s="3">
        <v>0</v>
      </c>
      <c r="T1305" s="3">
        <v>164944.51</v>
      </c>
      <c r="U1305" s="3">
        <v>0</v>
      </c>
      <c r="V1305" s="3">
        <v>0</v>
      </c>
      <c r="W1305" s="3">
        <v>102534.75</v>
      </c>
    </row>
    <row r="1306" spans="1:23" s="16" customFormat="1" ht="35.25" customHeight="1" x14ac:dyDescent="0.5">
      <c r="A1306" s="4">
        <f t="shared" si="187"/>
        <v>92</v>
      </c>
      <c r="B1306" s="1" t="s">
        <v>1423</v>
      </c>
      <c r="C1306" s="2">
        <v>30671</v>
      </c>
      <c r="D1306" s="1">
        <f t="shared" si="185"/>
        <v>9500953.3800000008</v>
      </c>
      <c r="E1306" s="1">
        <f t="shared" si="186"/>
        <v>9364240.3800000008</v>
      </c>
      <c r="F1306" s="3">
        <v>0</v>
      </c>
      <c r="G1306" s="3">
        <v>0</v>
      </c>
      <c r="H1306" s="3">
        <v>0</v>
      </c>
      <c r="I1306" s="3">
        <v>0</v>
      </c>
      <c r="J1306" s="3">
        <v>0</v>
      </c>
      <c r="K1306" s="3">
        <v>0</v>
      </c>
      <c r="L1306" s="3">
        <v>0</v>
      </c>
      <c r="M1306" s="3">
        <v>9160000</v>
      </c>
      <c r="N1306" s="3">
        <v>0</v>
      </c>
      <c r="O1306" s="3">
        <v>0</v>
      </c>
      <c r="P1306" s="3">
        <v>0</v>
      </c>
      <c r="Q1306" s="3">
        <v>0</v>
      </c>
      <c r="R1306" s="3">
        <v>0</v>
      </c>
      <c r="S1306" s="3">
        <v>0</v>
      </c>
      <c r="T1306" s="3">
        <v>204240.38</v>
      </c>
      <c r="U1306" s="3">
        <v>0</v>
      </c>
      <c r="V1306" s="3">
        <v>0</v>
      </c>
      <c r="W1306" s="3">
        <v>136713</v>
      </c>
    </row>
    <row r="1307" spans="1:23" s="16" customFormat="1" ht="35.25" customHeight="1" x14ac:dyDescent="0.5">
      <c r="A1307" s="4">
        <f t="shared" si="187"/>
        <v>93</v>
      </c>
      <c r="B1307" s="1" t="s">
        <v>1424</v>
      </c>
      <c r="C1307" s="2">
        <v>30672</v>
      </c>
      <c r="D1307" s="1">
        <f t="shared" si="185"/>
        <v>16621343.880000001</v>
      </c>
      <c r="E1307" s="1">
        <f t="shared" si="186"/>
        <v>16382096.130000001</v>
      </c>
      <c r="F1307" s="3">
        <v>0</v>
      </c>
      <c r="G1307" s="3">
        <v>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16030000</v>
      </c>
      <c r="N1307" s="3">
        <v>0</v>
      </c>
      <c r="O1307" s="3">
        <v>0</v>
      </c>
      <c r="P1307" s="3">
        <v>0</v>
      </c>
      <c r="Q1307" s="3">
        <v>0</v>
      </c>
      <c r="R1307" s="3">
        <v>0</v>
      </c>
      <c r="S1307" s="3">
        <v>0</v>
      </c>
      <c r="T1307" s="3">
        <v>352096.13</v>
      </c>
      <c r="U1307" s="3">
        <v>0</v>
      </c>
      <c r="V1307" s="3">
        <v>0</v>
      </c>
      <c r="W1307" s="3">
        <v>239247.75</v>
      </c>
    </row>
    <row r="1308" spans="1:23" s="16" customFormat="1" ht="35.25" customHeight="1" x14ac:dyDescent="0.5">
      <c r="A1308" s="4">
        <f t="shared" si="187"/>
        <v>94</v>
      </c>
      <c r="B1308" s="1" t="s">
        <v>1425</v>
      </c>
      <c r="C1308" s="2">
        <v>30673</v>
      </c>
      <c r="D1308" s="1">
        <f t="shared" si="185"/>
        <v>11878509.550000001</v>
      </c>
      <c r="E1308" s="1">
        <f t="shared" si="186"/>
        <v>11707618.300000001</v>
      </c>
      <c r="F1308" s="3">
        <v>0</v>
      </c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11450000</v>
      </c>
      <c r="N1308" s="3">
        <v>0</v>
      </c>
      <c r="O1308" s="3">
        <v>0</v>
      </c>
      <c r="P1308" s="3">
        <v>0</v>
      </c>
      <c r="Q1308" s="3">
        <v>0</v>
      </c>
      <c r="R1308" s="3">
        <v>0</v>
      </c>
      <c r="S1308" s="3">
        <v>0</v>
      </c>
      <c r="T1308" s="3">
        <v>257618.3</v>
      </c>
      <c r="U1308" s="3">
        <v>0</v>
      </c>
      <c r="V1308" s="3">
        <v>0</v>
      </c>
      <c r="W1308" s="3">
        <v>170891.25</v>
      </c>
    </row>
    <row r="1309" spans="1:23" s="16" customFormat="1" ht="35.25" customHeight="1" x14ac:dyDescent="0.5">
      <c r="A1309" s="4">
        <f t="shared" si="187"/>
        <v>95</v>
      </c>
      <c r="B1309" s="1" t="s">
        <v>496</v>
      </c>
      <c r="C1309" s="2">
        <v>31482</v>
      </c>
      <c r="D1309" s="1">
        <f t="shared" si="185"/>
        <v>2691266.8499999996</v>
      </c>
      <c r="E1309" s="1">
        <f t="shared" si="186"/>
        <v>2652542.34</v>
      </c>
      <c r="F1309" s="3">
        <v>0</v>
      </c>
      <c r="G1309" s="3">
        <v>391708.51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0</v>
      </c>
      <c r="N1309" s="3">
        <v>1291339.92</v>
      </c>
      <c r="O1309" s="3">
        <v>577683.47</v>
      </c>
      <c r="P1309" s="3">
        <v>0</v>
      </c>
      <c r="Q1309" s="3">
        <v>391810.44</v>
      </c>
      <c r="R1309" s="3">
        <v>0</v>
      </c>
      <c r="S1309" s="3">
        <v>0</v>
      </c>
      <c r="T1309" s="3">
        <v>0</v>
      </c>
      <c r="U1309" s="3">
        <v>0</v>
      </c>
      <c r="V1309" s="3">
        <v>0</v>
      </c>
      <c r="W1309" s="3">
        <v>38724.51</v>
      </c>
    </row>
    <row r="1310" spans="1:23" s="16" customFormat="1" ht="35.25" customHeight="1" x14ac:dyDescent="0.5">
      <c r="A1310" s="4">
        <f t="shared" si="187"/>
        <v>96</v>
      </c>
      <c r="B1310" s="1" t="s">
        <v>497</v>
      </c>
      <c r="C1310" s="2">
        <v>31486</v>
      </c>
      <c r="D1310" s="1">
        <f t="shared" si="185"/>
        <v>2726422.45</v>
      </c>
      <c r="E1310" s="1">
        <f t="shared" si="186"/>
        <v>2687220.95</v>
      </c>
      <c r="F1310" s="3">
        <v>0</v>
      </c>
      <c r="G1310" s="3">
        <v>395736.14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0</v>
      </c>
      <c r="N1310" s="3">
        <v>1199043.52</v>
      </c>
      <c r="O1310" s="3">
        <v>700630.85</v>
      </c>
      <c r="P1310" s="3">
        <v>0</v>
      </c>
      <c r="Q1310" s="3">
        <v>391810.44</v>
      </c>
      <c r="R1310" s="3">
        <v>0</v>
      </c>
      <c r="S1310" s="3">
        <v>0</v>
      </c>
      <c r="T1310" s="3">
        <v>0</v>
      </c>
      <c r="U1310" s="3">
        <v>0</v>
      </c>
      <c r="V1310" s="3">
        <v>0</v>
      </c>
      <c r="W1310" s="3">
        <v>39201.5</v>
      </c>
    </row>
    <row r="1311" spans="1:23" s="16" customFormat="1" ht="35.25" customHeight="1" x14ac:dyDescent="0.5">
      <c r="A1311" s="4">
        <f t="shared" si="187"/>
        <v>97</v>
      </c>
      <c r="B1311" s="1" t="s">
        <v>498</v>
      </c>
      <c r="C1311" s="2">
        <v>31492</v>
      </c>
      <c r="D1311" s="1">
        <f t="shared" si="185"/>
        <v>2691844.66</v>
      </c>
      <c r="E1311" s="1">
        <f t="shared" si="186"/>
        <v>2653139.5900000003</v>
      </c>
      <c r="F1311" s="3">
        <v>0</v>
      </c>
      <c r="G1311" s="3">
        <v>395813.62</v>
      </c>
      <c r="H1311" s="3">
        <v>0</v>
      </c>
      <c r="I1311" s="3">
        <v>0</v>
      </c>
      <c r="J1311" s="3">
        <v>0</v>
      </c>
      <c r="K1311" s="3">
        <v>0</v>
      </c>
      <c r="L1311" s="3">
        <v>0</v>
      </c>
      <c r="M1311" s="3">
        <v>0</v>
      </c>
      <c r="N1311" s="3">
        <v>1198228.33</v>
      </c>
      <c r="O1311" s="3">
        <v>667287.19999999995</v>
      </c>
      <c r="P1311" s="3">
        <v>0</v>
      </c>
      <c r="Q1311" s="3">
        <v>391810.44</v>
      </c>
      <c r="R1311" s="3">
        <v>0</v>
      </c>
      <c r="S1311" s="3">
        <v>0</v>
      </c>
      <c r="T1311" s="3">
        <v>0</v>
      </c>
      <c r="U1311" s="3">
        <v>0</v>
      </c>
      <c r="V1311" s="3">
        <v>0</v>
      </c>
      <c r="W1311" s="3">
        <v>38705.07</v>
      </c>
    </row>
    <row r="1312" spans="1:23" s="16" customFormat="1" ht="35.25" customHeight="1" x14ac:dyDescent="0.5">
      <c r="A1312" s="4">
        <f t="shared" si="187"/>
        <v>98</v>
      </c>
      <c r="B1312" s="1" t="s">
        <v>500</v>
      </c>
      <c r="C1312" s="2">
        <v>31619</v>
      </c>
      <c r="D1312" s="1">
        <f t="shared" ref="D1312:D1329" si="188">E1312+W1312</f>
        <v>2671456.56</v>
      </c>
      <c r="E1312" s="1">
        <f t="shared" ref="E1312:E1329" si="189">SUM(F1312:V1312)</f>
        <v>2633920.13</v>
      </c>
      <c r="F1312" s="3">
        <v>0</v>
      </c>
      <c r="G1312" s="3">
        <v>406985.65</v>
      </c>
      <c r="H1312" s="3">
        <v>0</v>
      </c>
      <c r="I1312" s="3">
        <v>0</v>
      </c>
      <c r="J1312" s="3">
        <v>0</v>
      </c>
      <c r="K1312" s="3">
        <v>0</v>
      </c>
      <c r="L1312" s="3">
        <v>0</v>
      </c>
      <c r="M1312" s="3">
        <v>0</v>
      </c>
      <c r="N1312" s="3">
        <v>1398002</v>
      </c>
      <c r="O1312" s="3">
        <v>217033.38</v>
      </c>
      <c r="P1312" s="3">
        <v>611899.1</v>
      </c>
      <c r="Q1312" s="3">
        <v>0</v>
      </c>
      <c r="R1312" s="3">
        <v>0</v>
      </c>
      <c r="S1312" s="3">
        <v>0</v>
      </c>
      <c r="T1312" s="3">
        <v>0</v>
      </c>
      <c r="U1312" s="3">
        <v>0</v>
      </c>
      <c r="V1312" s="3">
        <v>0</v>
      </c>
      <c r="W1312" s="3">
        <v>37536.43</v>
      </c>
    </row>
    <row r="1313" spans="1:23" s="16" customFormat="1" ht="35.25" customHeight="1" x14ac:dyDescent="0.5">
      <c r="A1313" s="4">
        <f t="shared" si="187"/>
        <v>99</v>
      </c>
      <c r="B1313" s="1" t="s">
        <v>1741</v>
      </c>
      <c r="C1313" s="2">
        <v>31635</v>
      </c>
      <c r="D1313" s="1">
        <f t="shared" si="188"/>
        <v>2384638.67</v>
      </c>
      <c r="E1313" s="1">
        <f t="shared" si="189"/>
        <v>2350460.42</v>
      </c>
      <c r="F1313" s="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0</v>
      </c>
      <c r="L1313" s="3">
        <v>0</v>
      </c>
      <c r="M1313" s="3">
        <v>2290000</v>
      </c>
      <c r="N1313" s="3">
        <v>0</v>
      </c>
      <c r="O1313" s="3">
        <v>0</v>
      </c>
      <c r="P1313" s="3">
        <v>0</v>
      </c>
      <c r="Q1313" s="3">
        <v>0</v>
      </c>
      <c r="R1313" s="3">
        <v>0</v>
      </c>
      <c r="S1313" s="3">
        <v>0</v>
      </c>
      <c r="T1313" s="3">
        <v>60460.42</v>
      </c>
      <c r="U1313" s="3">
        <v>0</v>
      </c>
      <c r="V1313" s="3">
        <v>0</v>
      </c>
      <c r="W1313" s="3">
        <v>34178.25</v>
      </c>
    </row>
    <row r="1314" spans="1:23" s="16" customFormat="1" ht="35.25" customHeight="1" x14ac:dyDescent="0.5">
      <c r="A1314" s="4">
        <f t="shared" si="187"/>
        <v>100</v>
      </c>
      <c r="B1314" s="1" t="s">
        <v>66</v>
      </c>
      <c r="C1314" s="2">
        <v>31753</v>
      </c>
      <c r="D1314" s="1">
        <f t="shared" si="188"/>
        <v>19752324.859999999</v>
      </c>
      <c r="E1314" s="1">
        <f t="shared" si="189"/>
        <v>19426554</v>
      </c>
      <c r="F1314" s="3">
        <v>861105.6</v>
      </c>
      <c r="G1314" s="3">
        <v>4326608.4000000004</v>
      </c>
      <c r="H1314" s="3">
        <v>0</v>
      </c>
      <c r="I1314" s="3">
        <v>692732.4</v>
      </c>
      <c r="J1314" s="3">
        <v>561249.6</v>
      </c>
      <c r="K1314" s="3">
        <v>1023063.6</v>
      </c>
      <c r="L1314" s="3">
        <v>0</v>
      </c>
      <c r="M1314" s="3">
        <v>0</v>
      </c>
      <c r="N1314" s="3">
        <v>3972112.8</v>
      </c>
      <c r="O1314" s="3">
        <v>0</v>
      </c>
      <c r="P1314" s="3">
        <v>7989681.5999999996</v>
      </c>
      <c r="Q1314" s="3">
        <v>0</v>
      </c>
      <c r="R1314" s="3">
        <v>0</v>
      </c>
      <c r="S1314" s="3">
        <v>0</v>
      </c>
      <c r="T1314" s="3">
        <v>0</v>
      </c>
      <c r="U1314" s="3">
        <v>0</v>
      </c>
      <c r="V1314" s="3">
        <v>0</v>
      </c>
      <c r="W1314" s="3">
        <v>325770.86</v>
      </c>
    </row>
    <row r="1315" spans="1:23" s="16" customFormat="1" ht="35.25" customHeight="1" x14ac:dyDescent="0.5">
      <c r="A1315" s="4">
        <f t="shared" si="187"/>
        <v>101</v>
      </c>
      <c r="B1315" s="1" t="s">
        <v>509</v>
      </c>
      <c r="C1315" s="2">
        <v>31768</v>
      </c>
      <c r="D1315" s="1">
        <f t="shared" si="188"/>
        <v>4639344.93</v>
      </c>
      <c r="E1315" s="1">
        <f t="shared" si="189"/>
        <v>4610078.0599999996</v>
      </c>
      <c r="F1315" s="3">
        <v>2616108.9</v>
      </c>
      <c r="G1315" s="3">
        <v>477725.69</v>
      </c>
      <c r="H1315" s="3">
        <v>0</v>
      </c>
      <c r="I1315" s="3">
        <v>0</v>
      </c>
      <c r="J1315" s="3">
        <v>0</v>
      </c>
      <c r="K1315" s="3">
        <v>75265.759999999995</v>
      </c>
      <c r="L1315" s="3">
        <v>0</v>
      </c>
      <c r="M1315" s="3">
        <v>0</v>
      </c>
      <c r="N1315" s="3">
        <v>1235854.07</v>
      </c>
      <c r="O1315" s="3">
        <v>205123.64</v>
      </c>
      <c r="P1315" s="3">
        <v>0</v>
      </c>
      <c r="Q1315" s="3">
        <v>0</v>
      </c>
      <c r="R1315" s="3">
        <v>0</v>
      </c>
      <c r="S1315" s="3">
        <v>0</v>
      </c>
      <c r="T1315" s="3">
        <v>0</v>
      </c>
      <c r="U1315" s="3">
        <v>0</v>
      </c>
      <c r="V1315" s="3">
        <v>0</v>
      </c>
      <c r="W1315" s="3">
        <v>29266.87</v>
      </c>
    </row>
    <row r="1316" spans="1:23" s="16" customFormat="1" ht="35.25" customHeight="1" x14ac:dyDescent="0.5">
      <c r="A1316" s="4">
        <f t="shared" si="187"/>
        <v>102</v>
      </c>
      <c r="B1316" s="1" t="s">
        <v>510</v>
      </c>
      <c r="C1316" s="2">
        <v>31774</v>
      </c>
      <c r="D1316" s="1">
        <f t="shared" si="188"/>
        <v>5809400.0800000001</v>
      </c>
      <c r="E1316" s="1">
        <f t="shared" si="189"/>
        <v>5780811.2300000004</v>
      </c>
      <c r="F1316" s="3">
        <v>2552678.16</v>
      </c>
      <c r="G1316" s="3">
        <v>477511.2</v>
      </c>
      <c r="H1316" s="3">
        <v>0</v>
      </c>
      <c r="I1316" s="3">
        <v>0</v>
      </c>
      <c r="J1316" s="3">
        <v>0</v>
      </c>
      <c r="K1316" s="3">
        <v>38673.300000000003</v>
      </c>
      <c r="L1316" s="3">
        <v>0</v>
      </c>
      <c r="M1316" s="3">
        <v>0</v>
      </c>
      <c r="N1316" s="3">
        <v>2552678.16</v>
      </c>
      <c r="O1316" s="3">
        <v>159270.41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0</v>
      </c>
      <c r="W1316" s="3">
        <v>28588.85</v>
      </c>
    </row>
    <row r="1317" spans="1:23" s="16" customFormat="1" ht="35.25" customHeight="1" x14ac:dyDescent="0.5">
      <c r="A1317" s="4">
        <f t="shared" si="187"/>
        <v>103</v>
      </c>
      <c r="B1317" s="1" t="s">
        <v>511</v>
      </c>
      <c r="C1317" s="2">
        <v>31796</v>
      </c>
      <c r="D1317" s="1">
        <f t="shared" si="188"/>
        <v>13006604.5</v>
      </c>
      <c r="E1317" s="1">
        <f t="shared" si="189"/>
        <v>12824233.300000001</v>
      </c>
      <c r="F1317" s="3">
        <v>0</v>
      </c>
      <c r="G1317" s="3">
        <v>2354354.64</v>
      </c>
      <c r="H1317" s="3">
        <v>0</v>
      </c>
      <c r="I1317" s="3">
        <v>0</v>
      </c>
      <c r="J1317" s="3">
        <v>0</v>
      </c>
      <c r="K1317" s="3">
        <v>63991.62</v>
      </c>
      <c r="L1317" s="3">
        <v>0</v>
      </c>
      <c r="M1317" s="3">
        <v>0</v>
      </c>
      <c r="N1317" s="3">
        <v>3981802.07</v>
      </c>
      <c r="O1317" s="3">
        <v>541542.67000000004</v>
      </c>
      <c r="P1317" s="3">
        <v>5882542.2999999998</v>
      </c>
      <c r="Q1317" s="3">
        <v>0</v>
      </c>
      <c r="R1317" s="3">
        <v>0</v>
      </c>
      <c r="S1317" s="3">
        <v>0</v>
      </c>
      <c r="T1317" s="3">
        <v>0</v>
      </c>
      <c r="U1317" s="3">
        <v>0</v>
      </c>
      <c r="V1317" s="3">
        <v>0</v>
      </c>
      <c r="W1317" s="3">
        <v>182371.20000000001</v>
      </c>
    </row>
    <row r="1318" spans="1:23" s="16" customFormat="1" ht="35.25" customHeight="1" x14ac:dyDescent="0.5">
      <c r="A1318" s="4">
        <f t="shared" si="187"/>
        <v>104</v>
      </c>
      <c r="B1318" s="1" t="s">
        <v>512</v>
      </c>
      <c r="C1318" s="2">
        <v>31779</v>
      </c>
      <c r="D1318" s="1">
        <f t="shared" si="188"/>
        <v>3150136.52</v>
      </c>
      <c r="E1318" s="1">
        <f t="shared" si="189"/>
        <v>3134576.36</v>
      </c>
      <c r="F1318" s="3">
        <v>1944651.78</v>
      </c>
      <c r="G1318" s="3">
        <v>0</v>
      </c>
      <c r="H1318" s="3">
        <v>0</v>
      </c>
      <c r="I1318" s="3">
        <v>0</v>
      </c>
      <c r="J1318" s="3">
        <v>0</v>
      </c>
      <c r="K1318" s="3">
        <v>70858.259999999995</v>
      </c>
      <c r="L1318" s="3">
        <v>0</v>
      </c>
      <c r="M1318" s="3">
        <v>0</v>
      </c>
      <c r="N1318" s="3">
        <v>0</v>
      </c>
      <c r="O1318" s="3">
        <v>96226.81</v>
      </c>
      <c r="P1318" s="3">
        <v>940839.38</v>
      </c>
      <c r="Q1318" s="3">
        <v>0</v>
      </c>
      <c r="R1318" s="3">
        <v>0</v>
      </c>
      <c r="S1318" s="3">
        <v>0</v>
      </c>
      <c r="T1318" s="3">
        <v>82000.13</v>
      </c>
      <c r="U1318" s="3">
        <v>0</v>
      </c>
      <c r="V1318" s="3">
        <v>0</v>
      </c>
      <c r="W1318" s="3">
        <v>15560.16</v>
      </c>
    </row>
    <row r="1319" spans="1:23" s="16" customFormat="1" ht="35.25" customHeight="1" x14ac:dyDescent="0.5">
      <c r="A1319" s="4">
        <f t="shared" si="187"/>
        <v>105</v>
      </c>
      <c r="B1319" s="1" t="s">
        <v>513</v>
      </c>
      <c r="C1319" s="2">
        <v>31799</v>
      </c>
      <c r="D1319" s="1">
        <f t="shared" si="188"/>
        <v>18323044.099999998</v>
      </c>
      <c r="E1319" s="1">
        <f t="shared" si="189"/>
        <v>18132614.169999998</v>
      </c>
      <c r="F1319" s="3">
        <v>4635682.9400000004</v>
      </c>
      <c r="G1319" s="3">
        <v>2354581.5499999998</v>
      </c>
      <c r="H1319" s="3">
        <v>0</v>
      </c>
      <c r="I1319" s="3">
        <v>0</v>
      </c>
      <c r="J1319" s="3">
        <v>0</v>
      </c>
      <c r="K1319" s="3">
        <v>132627.13</v>
      </c>
      <c r="L1319" s="3">
        <v>0</v>
      </c>
      <c r="M1319" s="3">
        <v>0</v>
      </c>
      <c r="N1319" s="3">
        <v>3986107.63</v>
      </c>
      <c r="O1319" s="3">
        <v>420989.18</v>
      </c>
      <c r="P1319" s="3">
        <v>6510320.3300000001</v>
      </c>
      <c r="Q1319" s="3">
        <v>0</v>
      </c>
      <c r="R1319" s="3">
        <v>0</v>
      </c>
      <c r="S1319" s="3">
        <v>0</v>
      </c>
      <c r="T1319" s="3">
        <v>92305.41</v>
      </c>
      <c r="U1319" s="3">
        <v>0</v>
      </c>
      <c r="V1319" s="3">
        <v>0</v>
      </c>
      <c r="W1319" s="3">
        <v>190429.93</v>
      </c>
    </row>
    <row r="1320" spans="1:23" s="16" customFormat="1" ht="35.25" customHeight="1" x14ac:dyDescent="0.5">
      <c r="A1320" s="4">
        <f t="shared" si="187"/>
        <v>106</v>
      </c>
      <c r="B1320" s="1" t="s">
        <v>518</v>
      </c>
      <c r="C1320" s="2">
        <v>31821</v>
      </c>
      <c r="D1320" s="1">
        <f t="shared" si="188"/>
        <v>3361470.79</v>
      </c>
      <c r="E1320" s="1">
        <f t="shared" si="189"/>
        <v>3338853.57</v>
      </c>
      <c r="F1320" s="3">
        <v>1731130</v>
      </c>
      <c r="G1320" s="3">
        <v>0</v>
      </c>
      <c r="H1320" s="3">
        <v>0</v>
      </c>
      <c r="I1320" s="3">
        <v>0</v>
      </c>
      <c r="J1320" s="3">
        <v>0</v>
      </c>
      <c r="K1320" s="3">
        <v>47606.720000000001</v>
      </c>
      <c r="L1320" s="3">
        <v>0</v>
      </c>
      <c r="M1320" s="3">
        <v>0</v>
      </c>
      <c r="N1320" s="3">
        <v>1124066.1399999999</v>
      </c>
      <c r="O1320" s="3">
        <v>361079.53</v>
      </c>
      <c r="P1320" s="3">
        <v>0</v>
      </c>
      <c r="Q1320" s="3">
        <v>0</v>
      </c>
      <c r="R1320" s="3">
        <v>0</v>
      </c>
      <c r="S1320" s="3">
        <v>0</v>
      </c>
      <c r="T1320" s="3">
        <v>74971.179999999993</v>
      </c>
      <c r="U1320" s="3">
        <v>0</v>
      </c>
      <c r="V1320" s="3">
        <v>0</v>
      </c>
      <c r="W1320" s="3">
        <v>22617.22</v>
      </c>
    </row>
    <row r="1321" spans="1:23" s="16" customFormat="1" ht="35.25" customHeight="1" x14ac:dyDescent="0.5">
      <c r="A1321" s="4">
        <f t="shared" si="187"/>
        <v>107</v>
      </c>
      <c r="B1321" s="1" t="s">
        <v>519</v>
      </c>
      <c r="C1321" s="2">
        <v>31823</v>
      </c>
      <c r="D1321" s="1">
        <f t="shared" si="188"/>
        <v>3417906.85</v>
      </c>
      <c r="E1321" s="1">
        <f t="shared" si="189"/>
        <v>3395340.97</v>
      </c>
      <c r="F1321" s="3">
        <v>1770163.62</v>
      </c>
      <c r="G1321" s="3">
        <v>0</v>
      </c>
      <c r="H1321" s="3">
        <v>0</v>
      </c>
      <c r="I1321" s="3">
        <v>0</v>
      </c>
      <c r="J1321" s="3">
        <v>0</v>
      </c>
      <c r="K1321" s="3">
        <v>35247.96</v>
      </c>
      <c r="L1321" s="3">
        <v>0</v>
      </c>
      <c r="M1321" s="3">
        <v>0</v>
      </c>
      <c r="N1321" s="3">
        <v>1180047.19</v>
      </c>
      <c r="O1321" s="3">
        <v>336149.35</v>
      </c>
      <c r="P1321" s="3">
        <v>0</v>
      </c>
      <c r="Q1321" s="3">
        <v>0</v>
      </c>
      <c r="R1321" s="3">
        <v>0</v>
      </c>
      <c r="S1321" s="3">
        <v>0</v>
      </c>
      <c r="T1321" s="3">
        <v>73732.850000000006</v>
      </c>
      <c r="U1321" s="3">
        <v>0</v>
      </c>
      <c r="V1321" s="3">
        <v>0</v>
      </c>
      <c r="W1321" s="3">
        <v>22565.88</v>
      </c>
    </row>
    <row r="1322" spans="1:23" s="16" customFormat="1" ht="35.25" customHeight="1" x14ac:dyDescent="0.5">
      <c r="A1322" s="4">
        <f t="shared" si="187"/>
        <v>108</v>
      </c>
      <c r="B1322" s="1" t="s">
        <v>1742</v>
      </c>
      <c r="C1322" s="2">
        <v>31885</v>
      </c>
      <c r="D1322" s="1">
        <f t="shared" si="188"/>
        <v>14252180.029999999</v>
      </c>
      <c r="E1322" s="1">
        <f t="shared" si="189"/>
        <v>14047110.529999999</v>
      </c>
      <c r="F1322" s="3">
        <v>0</v>
      </c>
      <c r="G1322" s="3">
        <v>0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13740000</v>
      </c>
      <c r="N1322" s="3">
        <v>0</v>
      </c>
      <c r="O1322" s="3">
        <v>0</v>
      </c>
      <c r="P1322" s="3">
        <v>0</v>
      </c>
      <c r="Q1322" s="3">
        <v>0</v>
      </c>
      <c r="R1322" s="3">
        <v>0</v>
      </c>
      <c r="S1322" s="3">
        <v>0</v>
      </c>
      <c r="T1322" s="3">
        <v>307110.53000000003</v>
      </c>
      <c r="U1322" s="3">
        <v>0</v>
      </c>
      <c r="V1322" s="3">
        <v>0</v>
      </c>
      <c r="W1322" s="3">
        <v>205069.5</v>
      </c>
    </row>
    <row r="1323" spans="1:23" s="16" customFormat="1" ht="35.25" customHeight="1" x14ac:dyDescent="0.5">
      <c r="A1323" s="4">
        <f t="shared" si="187"/>
        <v>109</v>
      </c>
      <c r="B1323" s="1" t="s">
        <v>1743</v>
      </c>
      <c r="C1323" s="2">
        <v>31914</v>
      </c>
      <c r="D1323" s="1">
        <f t="shared" si="188"/>
        <v>14246975.289999999</v>
      </c>
      <c r="E1323" s="1">
        <f t="shared" si="189"/>
        <v>14041905.789999999</v>
      </c>
      <c r="F1323" s="3">
        <v>0</v>
      </c>
      <c r="G1323" s="3">
        <v>0</v>
      </c>
      <c r="H1323" s="3">
        <v>0</v>
      </c>
      <c r="I1323" s="3">
        <v>0</v>
      </c>
      <c r="J1323" s="3">
        <v>0</v>
      </c>
      <c r="K1323" s="3">
        <v>0</v>
      </c>
      <c r="L1323" s="3">
        <v>0</v>
      </c>
      <c r="M1323" s="3">
        <v>13740000</v>
      </c>
      <c r="N1323" s="3">
        <v>0</v>
      </c>
      <c r="O1323" s="3">
        <v>0</v>
      </c>
      <c r="P1323" s="3">
        <v>0</v>
      </c>
      <c r="Q1323" s="3">
        <v>0</v>
      </c>
      <c r="R1323" s="3">
        <v>0</v>
      </c>
      <c r="S1323" s="3">
        <v>0</v>
      </c>
      <c r="T1323" s="3">
        <v>301905.78999999998</v>
      </c>
      <c r="U1323" s="3">
        <v>0</v>
      </c>
      <c r="V1323" s="3">
        <v>0</v>
      </c>
      <c r="W1323" s="3">
        <v>205069.5</v>
      </c>
    </row>
    <row r="1324" spans="1:23" s="16" customFormat="1" ht="35.25" customHeight="1" x14ac:dyDescent="0.5">
      <c r="A1324" s="4">
        <f t="shared" si="187"/>
        <v>110</v>
      </c>
      <c r="B1324" s="1" t="s">
        <v>1744</v>
      </c>
      <c r="C1324" s="2">
        <v>31930</v>
      </c>
      <c r="D1324" s="1">
        <f t="shared" si="188"/>
        <v>16608273.289999999</v>
      </c>
      <c r="E1324" s="1">
        <f t="shared" si="189"/>
        <v>16369025.539999999</v>
      </c>
      <c r="F1324" s="3">
        <v>0</v>
      </c>
      <c r="G1324" s="3">
        <v>0</v>
      </c>
      <c r="H1324" s="3">
        <v>0</v>
      </c>
      <c r="I1324" s="3">
        <v>0</v>
      </c>
      <c r="J1324" s="3">
        <v>0</v>
      </c>
      <c r="K1324" s="3">
        <v>0</v>
      </c>
      <c r="L1324" s="3">
        <v>0</v>
      </c>
      <c r="M1324" s="3">
        <v>16030000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  <c r="S1324" s="3">
        <v>0</v>
      </c>
      <c r="T1324" s="3">
        <v>339025.54</v>
      </c>
      <c r="U1324" s="3">
        <v>0</v>
      </c>
      <c r="V1324" s="3">
        <v>0</v>
      </c>
      <c r="W1324" s="3">
        <v>239247.75</v>
      </c>
    </row>
    <row r="1325" spans="1:23" s="16" customFormat="1" ht="35.25" customHeight="1" x14ac:dyDescent="0.5">
      <c r="A1325" s="4">
        <f t="shared" si="187"/>
        <v>111</v>
      </c>
      <c r="B1325" s="1" t="s">
        <v>1745</v>
      </c>
      <c r="C1325" s="2">
        <v>31934</v>
      </c>
      <c r="D1325" s="1">
        <f t="shared" si="188"/>
        <v>9512074.7899999991</v>
      </c>
      <c r="E1325" s="1">
        <f t="shared" si="189"/>
        <v>9375361.7899999991</v>
      </c>
      <c r="F1325" s="3">
        <v>0</v>
      </c>
      <c r="G1325" s="3">
        <v>0</v>
      </c>
      <c r="H1325" s="3">
        <v>0</v>
      </c>
      <c r="I1325" s="3">
        <v>0</v>
      </c>
      <c r="J1325" s="3">
        <v>0</v>
      </c>
      <c r="K1325" s="3">
        <v>0</v>
      </c>
      <c r="L1325" s="3">
        <v>0</v>
      </c>
      <c r="M1325" s="3">
        <v>9160000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3">
        <v>0</v>
      </c>
      <c r="T1325" s="3">
        <v>215361.79</v>
      </c>
      <c r="U1325" s="3">
        <v>0</v>
      </c>
      <c r="V1325" s="3">
        <v>0</v>
      </c>
      <c r="W1325" s="3">
        <v>136713</v>
      </c>
    </row>
    <row r="1326" spans="1:23" s="16" customFormat="1" ht="35.25" customHeight="1" x14ac:dyDescent="0.5">
      <c r="A1326" s="4">
        <f t="shared" si="187"/>
        <v>112</v>
      </c>
      <c r="B1326" s="1" t="s">
        <v>1746</v>
      </c>
      <c r="C1326" s="2">
        <v>31919</v>
      </c>
      <c r="D1326" s="1">
        <f t="shared" si="188"/>
        <v>14614476.039999999</v>
      </c>
      <c r="E1326" s="1">
        <f t="shared" si="189"/>
        <v>14404033.539999999</v>
      </c>
      <c r="F1326" s="3">
        <v>0</v>
      </c>
      <c r="G1326" s="3">
        <v>0</v>
      </c>
      <c r="H1326" s="3">
        <v>0</v>
      </c>
      <c r="I1326" s="3">
        <v>0</v>
      </c>
      <c r="J1326" s="3">
        <v>0</v>
      </c>
      <c r="K1326" s="3">
        <v>0</v>
      </c>
      <c r="L1326" s="3">
        <v>0</v>
      </c>
      <c r="M1326" s="3">
        <v>14100000</v>
      </c>
      <c r="N1326" s="3">
        <v>0</v>
      </c>
      <c r="O1326" s="3">
        <v>0</v>
      </c>
      <c r="P1326" s="3">
        <v>0</v>
      </c>
      <c r="Q1326" s="3">
        <v>0</v>
      </c>
      <c r="R1326" s="3">
        <v>0</v>
      </c>
      <c r="S1326" s="3">
        <v>0</v>
      </c>
      <c r="T1326" s="3">
        <v>304033.53999999998</v>
      </c>
      <c r="U1326" s="3">
        <v>0</v>
      </c>
      <c r="V1326" s="3">
        <v>0</v>
      </c>
      <c r="W1326" s="3">
        <v>210442.5</v>
      </c>
    </row>
    <row r="1327" spans="1:23" s="16" customFormat="1" ht="35.25" customHeight="1" x14ac:dyDescent="0.5">
      <c r="A1327" s="4">
        <f t="shared" si="187"/>
        <v>113</v>
      </c>
      <c r="B1327" s="1" t="s">
        <v>530</v>
      </c>
      <c r="C1327" s="2">
        <v>31970</v>
      </c>
      <c r="D1327" s="1">
        <f t="shared" si="188"/>
        <v>2385073.75</v>
      </c>
      <c r="E1327" s="1">
        <f t="shared" si="189"/>
        <v>2350000</v>
      </c>
      <c r="F1327" s="3">
        <v>0</v>
      </c>
      <c r="G1327" s="3">
        <v>0</v>
      </c>
      <c r="H1327" s="3">
        <v>0</v>
      </c>
      <c r="I1327" s="3">
        <v>0</v>
      </c>
      <c r="J1327" s="3">
        <v>0</v>
      </c>
      <c r="K1327" s="3">
        <v>0</v>
      </c>
      <c r="L1327" s="3">
        <v>0</v>
      </c>
      <c r="M1327" s="3">
        <v>2350000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  <c r="V1327" s="3">
        <v>0</v>
      </c>
      <c r="W1327" s="3">
        <v>35073.75</v>
      </c>
    </row>
    <row r="1328" spans="1:23" s="16" customFormat="1" ht="35.25" customHeight="1" x14ac:dyDescent="0.5">
      <c r="A1328" s="4">
        <f t="shared" si="187"/>
        <v>114</v>
      </c>
      <c r="B1328" s="1" t="s">
        <v>531</v>
      </c>
      <c r="C1328" s="2">
        <v>31971</v>
      </c>
      <c r="D1328" s="1">
        <f t="shared" si="188"/>
        <v>2385073.75</v>
      </c>
      <c r="E1328" s="1">
        <f t="shared" si="189"/>
        <v>2350000</v>
      </c>
      <c r="F1328" s="3">
        <v>0</v>
      </c>
      <c r="G1328" s="3">
        <v>0</v>
      </c>
      <c r="H1328" s="3">
        <v>0</v>
      </c>
      <c r="I1328" s="3">
        <v>0</v>
      </c>
      <c r="J1328" s="3">
        <v>0</v>
      </c>
      <c r="K1328" s="3">
        <v>0</v>
      </c>
      <c r="L1328" s="3">
        <v>0</v>
      </c>
      <c r="M1328" s="3">
        <v>2350000</v>
      </c>
      <c r="N1328" s="3">
        <v>0</v>
      </c>
      <c r="O1328" s="3">
        <v>0</v>
      </c>
      <c r="P1328" s="3">
        <v>0</v>
      </c>
      <c r="Q1328" s="3">
        <v>0</v>
      </c>
      <c r="R1328" s="3">
        <v>0</v>
      </c>
      <c r="S1328" s="3">
        <v>0</v>
      </c>
      <c r="T1328" s="3">
        <v>0</v>
      </c>
      <c r="U1328" s="3">
        <v>0</v>
      </c>
      <c r="V1328" s="3">
        <v>0</v>
      </c>
      <c r="W1328" s="3">
        <v>35073.75</v>
      </c>
    </row>
    <row r="1329" spans="1:23" s="16" customFormat="1" ht="35.25" customHeight="1" x14ac:dyDescent="0.5">
      <c r="A1329" s="4">
        <f t="shared" si="187"/>
        <v>115</v>
      </c>
      <c r="B1329" s="1" t="s">
        <v>1747</v>
      </c>
      <c r="C1329" s="2">
        <v>32068</v>
      </c>
      <c r="D1329" s="1">
        <f t="shared" si="188"/>
        <v>11848365.17</v>
      </c>
      <c r="E1329" s="1">
        <f t="shared" si="189"/>
        <v>11677473.92</v>
      </c>
      <c r="F1329" s="3">
        <v>0</v>
      </c>
      <c r="G1329" s="3">
        <v>0</v>
      </c>
      <c r="H1329" s="3">
        <v>0</v>
      </c>
      <c r="I1329" s="3">
        <v>0</v>
      </c>
      <c r="J1329" s="3">
        <v>0</v>
      </c>
      <c r="K1329" s="3">
        <v>0</v>
      </c>
      <c r="L1329" s="3">
        <v>0</v>
      </c>
      <c r="M1329" s="3">
        <v>11450000</v>
      </c>
      <c r="N1329" s="3">
        <v>0</v>
      </c>
      <c r="O1329" s="3">
        <v>0</v>
      </c>
      <c r="P1329" s="3">
        <v>0</v>
      </c>
      <c r="Q1329" s="3">
        <v>0</v>
      </c>
      <c r="R1329" s="3">
        <v>0</v>
      </c>
      <c r="S1329" s="3">
        <v>0</v>
      </c>
      <c r="T1329" s="3">
        <v>227473.92000000001</v>
      </c>
      <c r="U1329" s="3">
        <v>0</v>
      </c>
      <c r="V1329" s="3">
        <v>0</v>
      </c>
      <c r="W1329" s="3">
        <v>170891.25</v>
      </c>
    </row>
    <row r="1330" spans="1:23" s="16" customFormat="1" ht="35.25" customHeight="1" x14ac:dyDescent="0.5">
      <c r="A1330" s="4">
        <f t="shared" si="187"/>
        <v>116</v>
      </c>
      <c r="B1330" s="1" t="s">
        <v>533</v>
      </c>
      <c r="C1330" s="2">
        <v>32063</v>
      </c>
      <c r="D1330" s="1">
        <f>E1330+W1330</f>
        <v>18231848.600000001</v>
      </c>
      <c r="E1330" s="1">
        <f>SUM(F1330:V1330)</f>
        <v>18049243.41</v>
      </c>
      <c r="F1330" s="3">
        <v>5058811.34</v>
      </c>
      <c r="G1330" s="3">
        <v>2542514.27</v>
      </c>
      <c r="H1330" s="3">
        <v>0</v>
      </c>
      <c r="I1330" s="3">
        <v>271672.01</v>
      </c>
      <c r="J1330" s="3">
        <v>0</v>
      </c>
      <c r="K1330" s="3">
        <v>222331.23</v>
      </c>
      <c r="L1330" s="3">
        <v>0</v>
      </c>
      <c r="M1330" s="3">
        <v>0</v>
      </c>
      <c r="N1330" s="3">
        <v>4026582.54</v>
      </c>
      <c r="O1330" s="3">
        <v>581484.42000000004</v>
      </c>
      <c r="P1330" s="3">
        <v>5272072.42</v>
      </c>
      <c r="Q1330" s="3">
        <v>0</v>
      </c>
      <c r="R1330" s="3">
        <v>0</v>
      </c>
      <c r="S1330" s="3">
        <v>0</v>
      </c>
      <c r="T1330" s="3">
        <v>73775.179999999993</v>
      </c>
      <c r="U1330" s="3">
        <v>0</v>
      </c>
      <c r="V1330" s="3">
        <v>0</v>
      </c>
      <c r="W1330" s="3">
        <v>182605.19</v>
      </c>
    </row>
    <row r="1331" spans="1:23" s="33" customFormat="1" ht="35.25" customHeight="1" x14ac:dyDescent="0.45">
      <c r="A1331" s="55" t="s">
        <v>484</v>
      </c>
      <c r="B1331" s="55"/>
      <c r="C1331" s="11"/>
      <c r="D1331" s="20">
        <f t="shared" ref="D1331:W1331" si="190">SUM(D1289:D1330)</f>
        <v>370048383.69000006</v>
      </c>
      <c r="E1331" s="20">
        <f t="shared" si="190"/>
        <v>365084875.08000004</v>
      </c>
      <c r="F1331" s="20">
        <f t="shared" si="190"/>
        <v>21170332.34</v>
      </c>
      <c r="G1331" s="20">
        <f t="shared" si="190"/>
        <v>14123539.670000002</v>
      </c>
      <c r="H1331" s="20">
        <f t="shared" si="190"/>
        <v>0</v>
      </c>
      <c r="I1331" s="20">
        <f t="shared" si="190"/>
        <v>964404.41</v>
      </c>
      <c r="J1331" s="20">
        <f t="shared" si="190"/>
        <v>561249.6</v>
      </c>
      <c r="K1331" s="20">
        <f t="shared" si="190"/>
        <v>1709665.5799999998</v>
      </c>
      <c r="L1331" s="20">
        <f t="shared" si="190"/>
        <v>0</v>
      </c>
      <c r="M1331" s="20">
        <f t="shared" si="190"/>
        <v>247800000</v>
      </c>
      <c r="N1331" s="20">
        <f t="shared" si="190"/>
        <v>29343757.949999999</v>
      </c>
      <c r="O1331" s="20">
        <f t="shared" si="190"/>
        <v>5874590.7799999993</v>
      </c>
      <c r="P1331" s="20">
        <f t="shared" si="190"/>
        <v>36425842.880000003</v>
      </c>
      <c r="Q1331" s="20">
        <f t="shared" si="190"/>
        <v>1175431.32</v>
      </c>
      <c r="R1331" s="20">
        <f t="shared" si="190"/>
        <v>0</v>
      </c>
      <c r="S1331" s="20">
        <f t="shared" si="190"/>
        <v>0</v>
      </c>
      <c r="T1331" s="20">
        <f t="shared" si="190"/>
        <v>5936060.5499999998</v>
      </c>
      <c r="U1331" s="20">
        <f t="shared" si="190"/>
        <v>0</v>
      </c>
      <c r="V1331" s="20">
        <f t="shared" si="190"/>
        <v>0</v>
      </c>
      <c r="W1331" s="20">
        <f t="shared" si="190"/>
        <v>4963508.6100000003</v>
      </c>
    </row>
    <row r="1332" spans="1:23" s="16" customFormat="1" ht="35.25" customHeight="1" x14ac:dyDescent="0.5">
      <c r="A1332" s="56" t="s">
        <v>1335</v>
      </c>
      <c r="B1332" s="56"/>
      <c r="C1332" s="56"/>
      <c r="D1332" s="56"/>
      <c r="E1332" s="56"/>
      <c r="F1332" s="56"/>
      <c r="G1332" s="56"/>
      <c r="H1332" s="56"/>
      <c r="I1332" s="56"/>
      <c r="J1332" s="56"/>
      <c r="K1332" s="56"/>
      <c r="L1332" s="56"/>
      <c r="M1332" s="56"/>
      <c r="N1332" s="56"/>
      <c r="O1332" s="56"/>
      <c r="P1332" s="56"/>
      <c r="Q1332" s="56"/>
      <c r="R1332" s="56"/>
      <c r="S1332" s="56"/>
      <c r="T1332" s="56"/>
      <c r="U1332" s="56"/>
      <c r="V1332" s="56"/>
      <c r="W1332" s="56"/>
    </row>
    <row r="1333" spans="1:23" s="16" customFormat="1" ht="35.25" customHeight="1" x14ac:dyDescent="0.5">
      <c r="A1333" s="4">
        <f>A1330+1</f>
        <v>117</v>
      </c>
      <c r="B1333" s="4" t="s">
        <v>71</v>
      </c>
      <c r="C1333" s="4">
        <v>33118</v>
      </c>
      <c r="D1333" s="1">
        <f t="shared" ref="D1333:D1360" si="191">E1333+W1333</f>
        <v>461532.93</v>
      </c>
      <c r="E1333" s="1">
        <f t="shared" ref="E1333:E1360" si="192">SUM(F1333:V1333)</f>
        <v>455728.8</v>
      </c>
      <c r="F1333" s="1">
        <v>455728.8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3">
        <v>0</v>
      </c>
      <c r="M1333" s="3">
        <v>0</v>
      </c>
      <c r="N1333" s="1">
        <v>0</v>
      </c>
      <c r="O1333" s="1">
        <v>0</v>
      </c>
      <c r="P1333" s="1">
        <v>0</v>
      </c>
      <c r="Q1333" s="3">
        <v>0</v>
      </c>
      <c r="R1333" s="3">
        <v>0</v>
      </c>
      <c r="S1333" s="3">
        <v>0</v>
      </c>
      <c r="T1333" s="1">
        <v>0</v>
      </c>
      <c r="U1333" s="1">
        <v>0</v>
      </c>
      <c r="V1333" s="3">
        <v>0</v>
      </c>
      <c r="W1333" s="1">
        <v>5804.13</v>
      </c>
    </row>
    <row r="1334" spans="1:23" s="16" customFormat="1" ht="35.25" customHeight="1" x14ac:dyDescent="0.5">
      <c r="A1334" s="4">
        <f>A1333+1</f>
        <v>118</v>
      </c>
      <c r="B1334" s="1" t="s">
        <v>543</v>
      </c>
      <c r="C1334" s="2">
        <v>33345</v>
      </c>
      <c r="D1334" s="1">
        <f t="shared" si="191"/>
        <v>7647389.2999999998</v>
      </c>
      <c r="E1334" s="1">
        <f t="shared" si="192"/>
        <v>7525293.71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v>0</v>
      </c>
      <c r="M1334" s="3">
        <v>0</v>
      </c>
      <c r="N1334" s="3">
        <v>3298986.04</v>
      </c>
      <c r="O1334" s="3">
        <v>0</v>
      </c>
      <c r="P1334" s="3">
        <v>4226307.67</v>
      </c>
      <c r="Q1334" s="3">
        <v>0</v>
      </c>
      <c r="R1334" s="3">
        <v>0</v>
      </c>
      <c r="S1334" s="3">
        <v>0</v>
      </c>
      <c r="T1334" s="3">
        <v>0</v>
      </c>
      <c r="U1334" s="3">
        <v>0</v>
      </c>
      <c r="V1334" s="3">
        <v>0</v>
      </c>
      <c r="W1334" s="3">
        <v>122095.59</v>
      </c>
    </row>
    <row r="1335" spans="1:23" s="16" customFormat="1" ht="35.25" customHeight="1" x14ac:dyDescent="0.5">
      <c r="A1335" s="4">
        <f t="shared" ref="A1335:A1398" si="193">A1334+1</f>
        <v>119</v>
      </c>
      <c r="B1335" s="1" t="s">
        <v>545</v>
      </c>
      <c r="C1335" s="2">
        <v>33384</v>
      </c>
      <c r="D1335" s="1">
        <f t="shared" si="191"/>
        <v>238109.37</v>
      </c>
      <c r="E1335" s="1">
        <f t="shared" si="192"/>
        <v>230194.37</v>
      </c>
      <c r="F1335" s="3">
        <v>195951.6</v>
      </c>
      <c r="G1335" s="3">
        <v>0</v>
      </c>
      <c r="H1335" s="3">
        <v>0</v>
      </c>
      <c r="I1335" s="3">
        <v>0</v>
      </c>
      <c r="J1335" s="3">
        <v>0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34242.769999999997</v>
      </c>
      <c r="U1335" s="3">
        <v>0</v>
      </c>
      <c r="V1335" s="3">
        <v>0</v>
      </c>
      <c r="W1335" s="3">
        <v>7915</v>
      </c>
    </row>
    <row r="1336" spans="1:23" s="16" customFormat="1" ht="35.25" customHeight="1" x14ac:dyDescent="0.5">
      <c r="A1336" s="4">
        <f t="shared" si="193"/>
        <v>120</v>
      </c>
      <c r="B1336" s="1" t="s">
        <v>546</v>
      </c>
      <c r="C1336" s="2">
        <v>33386</v>
      </c>
      <c r="D1336" s="1">
        <f t="shared" si="191"/>
        <v>45877.47</v>
      </c>
      <c r="E1336" s="1">
        <f t="shared" si="192"/>
        <v>45877.47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45877.47</v>
      </c>
      <c r="U1336" s="3">
        <v>0</v>
      </c>
      <c r="V1336" s="3">
        <v>0</v>
      </c>
      <c r="W1336" s="3">
        <v>0</v>
      </c>
    </row>
    <row r="1337" spans="1:23" s="16" customFormat="1" ht="35.25" customHeight="1" x14ac:dyDescent="0.5">
      <c r="A1337" s="4">
        <f t="shared" si="193"/>
        <v>121</v>
      </c>
      <c r="B1337" s="1" t="s">
        <v>547</v>
      </c>
      <c r="C1337" s="2">
        <v>33435</v>
      </c>
      <c r="D1337" s="1">
        <f t="shared" si="191"/>
        <v>4688365.8100000005</v>
      </c>
      <c r="E1337" s="1">
        <f t="shared" si="192"/>
        <v>4661432.3600000003</v>
      </c>
      <c r="F1337" s="3">
        <v>0</v>
      </c>
      <c r="G1337" s="3">
        <v>1396860</v>
      </c>
      <c r="H1337" s="3">
        <v>0</v>
      </c>
      <c r="I1337" s="3">
        <v>122251.2</v>
      </c>
      <c r="J1337" s="3">
        <v>298047.90999999997</v>
      </c>
      <c r="K1337" s="3">
        <v>214008</v>
      </c>
      <c r="L1337" s="3">
        <v>0</v>
      </c>
      <c r="M1337" s="3">
        <v>0</v>
      </c>
      <c r="N1337" s="3">
        <v>0</v>
      </c>
      <c r="O1337" s="3">
        <v>835137.77</v>
      </c>
      <c r="P1337" s="3">
        <v>1719753.6</v>
      </c>
      <c r="Q1337" s="3">
        <v>0</v>
      </c>
      <c r="R1337" s="3">
        <v>0</v>
      </c>
      <c r="S1337" s="3">
        <v>0</v>
      </c>
      <c r="T1337" s="3">
        <v>75373.88</v>
      </c>
      <c r="U1337" s="3">
        <v>0</v>
      </c>
      <c r="V1337" s="3">
        <v>0</v>
      </c>
      <c r="W1337" s="3">
        <v>26933.45</v>
      </c>
    </row>
    <row r="1338" spans="1:23" s="16" customFormat="1" ht="35.25" customHeight="1" x14ac:dyDescent="0.5">
      <c r="A1338" s="4">
        <f t="shared" si="193"/>
        <v>122</v>
      </c>
      <c r="B1338" s="6" t="s">
        <v>73</v>
      </c>
      <c r="C1338" s="2">
        <v>33448</v>
      </c>
      <c r="D1338" s="1">
        <f t="shared" si="191"/>
        <v>4103224.73</v>
      </c>
      <c r="E1338" s="1">
        <f t="shared" si="192"/>
        <v>4064824.73</v>
      </c>
      <c r="F1338" s="3">
        <v>0</v>
      </c>
      <c r="G1338" s="3">
        <v>0</v>
      </c>
      <c r="H1338" s="3">
        <v>0</v>
      </c>
      <c r="I1338" s="3">
        <v>0</v>
      </c>
      <c r="J1338" s="3">
        <v>0</v>
      </c>
      <c r="K1338" s="3">
        <v>0</v>
      </c>
      <c r="L1338" s="3">
        <v>0</v>
      </c>
      <c r="M1338" s="3">
        <v>0</v>
      </c>
      <c r="N1338" s="3">
        <v>4064824.73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0</v>
      </c>
      <c r="V1338" s="3">
        <v>0</v>
      </c>
      <c r="W1338" s="3">
        <v>38400</v>
      </c>
    </row>
    <row r="1339" spans="1:23" s="16" customFormat="1" ht="35.25" customHeight="1" x14ac:dyDescent="0.5">
      <c r="A1339" s="4">
        <f t="shared" si="193"/>
        <v>123</v>
      </c>
      <c r="B1339" s="9" t="s">
        <v>1394</v>
      </c>
      <c r="C1339" s="2">
        <v>33453</v>
      </c>
      <c r="D1339" s="1">
        <f t="shared" si="191"/>
        <v>909115.19</v>
      </c>
      <c r="E1339" s="1">
        <f t="shared" si="192"/>
        <v>909115.19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909115.19</v>
      </c>
      <c r="P1339" s="3">
        <v>0</v>
      </c>
      <c r="Q1339" s="3">
        <v>0</v>
      </c>
      <c r="R1339" s="3">
        <v>0</v>
      </c>
      <c r="S1339" s="3">
        <v>0</v>
      </c>
      <c r="T1339" s="3">
        <v>0</v>
      </c>
      <c r="U1339" s="3">
        <v>0</v>
      </c>
      <c r="V1339" s="3">
        <v>0</v>
      </c>
      <c r="W1339" s="3">
        <v>0</v>
      </c>
    </row>
    <row r="1340" spans="1:23" s="16" customFormat="1" ht="35.25" customHeight="1" x14ac:dyDescent="0.5">
      <c r="A1340" s="4">
        <f t="shared" si="193"/>
        <v>124</v>
      </c>
      <c r="B1340" s="9" t="s">
        <v>74</v>
      </c>
      <c r="C1340" s="22">
        <v>33455</v>
      </c>
      <c r="D1340" s="1">
        <f t="shared" si="191"/>
        <v>5004511.8500000006</v>
      </c>
      <c r="E1340" s="1">
        <f t="shared" si="192"/>
        <v>4955475.91</v>
      </c>
      <c r="F1340" s="3">
        <v>0</v>
      </c>
      <c r="G1340" s="3">
        <v>782381.11</v>
      </c>
      <c r="H1340" s="3">
        <v>0</v>
      </c>
      <c r="I1340" s="3">
        <v>0</v>
      </c>
      <c r="J1340" s="3">
        <v>0</v>
      </c>
      <c r="K1340" s="3">
        <v>0</v>
      </c>
      <c r="L1340" s="3">
        <v>0</v>
      </c>
      <c r="M1340" s="3">
        <v>0</v>
      </c>
      <c r="N1340" s="3">
        <v>4173094.8</v>
      </c>
      <c r="O1340" s="3">
        <v>0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0</v>
      </c>
      <c r="W1340" s="3">
        <v>49035.94</v>
      </c>
    </row>
    <row r="1341" spans="1:23" s="16" customFormat="1" ht="35.25" customHeight="1" x14ac:dyDescent="0.5">
      <c r="A1341" s="4">
        <f t="shared" si="193"/>
        <v>125</v>
      </c>
      <c r="B1341" s="9" t="s">
        <v>75</v>
      </c>
      <c r="C1341" s="22">
        <v>33462</v>
      </c>
      <c r="D1341" s="1">
        <f t="shared" si="191"/>
        <v>1968588.77</v>
      </c>
      <c r="E1341" s="1">
        <f t="shared" si="192"/>
        <v>1939955.69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1939955.69</v>
      </c>
      <c r="Q1341" s="3">
        <v>0</v>
      </c>
      <c r="R1341" s="3">
        <v>0</v>
      </c>
      <c r="S1341" s="3">
        <v>0</v>
      </c>
      <c r="T1341" s="3">
        <v>0</v>
      </c>
      <c r="U1341" s="3">
        <v>0</v>
      </c>
      <c r="V1341" s="3">
        <v>0</v>
      </c>
      <c r="W1341" s="3">
        <v>28633.08</v>
      </c>
    </row>
    <row r="1342" spans="1:23" s="16" customFormat="1" ht="35.25" customHeight="1" x14ac:dyDescent="0.5">
      <c r="A1342" s="4">
        <f t="shared" si="193"/>
        <v>126</v>
      </c>
      <c r="B1342" s="1" t="s">
        <v>556</v>
      </c>
      <c r="C1342" s="2">
        <v>33127</v>
      </c>
      <c r="D1342" s="1">
        <f t="shared" si="191"/>
        <v>1958466.72</v>
      </c>
      <c r="E1342" s="1">
        <f t="shared" si="192"/>
        <v>1930778.82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v>0</v>
      </c>
      <c r="M1342" s="3">
        <v>0</v>
      </c>
      <c r="N1342" s="3">
        <v>0</v>
      </c>
      <c r="O1342" s="3">
        <v>0</v>
      </c>
      <c r="P1342" s="3">
        <v>1930778.82</v>
      </c>
      <c r="Q1342" s="3">
        <v>0</v>
      </c>
      <c r="R1342" s="3">
        <v>0</v>
      </c>
      <c r="S1342" s="3">
        <v>0</v>
      </c>
      <c r="T1342" s="3">
        <v>0</v>
      </c>
      <c r="U1342" s="3">
        <v>0</v>
      </c>
      <c r="V1342" s="3">
        <v>0</v>
      </c>
      <c r="W1342" s="3">
        <v>27687.9</v>
      </c>
    </row>
    <row r="1343" spans="1:23" s="16" customFormat="1" ht="35.25" customHeight="1" x14ac:dyDescent="0.5">
      <c r="A1343" s="4">
        <f t="shared" si="193"/>
        <v>127</v>
      </c>
      <c r="B1343" s="1" t="s">
        <v>559</v>
      </c>
      <c r="C1343" s="2">
        <v>33465</v>
      </c>
      <c r="D1343" s="1">
        <f t="shared" si="191"/>
        <v>2692619.9</v>
      </c>
      <c r="E1343" s="1">
        <f t="shared" si="192"/>
        <v>2660539.2799999998</v>
      </c>
      <c r="F1343" s="3">
        <v>0</v>
      </c>
      <c r="G1343" s="3">
        <v>0</v>
      </c>
      <c r="H1343" s="3">
        <v>0</v>
      </c>
      <c r="I1343" s="3">
        <v>0</v>
      </c>
      <c r="J1343" s="3">
        <v>0</v>
      </c>
      <c r="K1343" s="3">
        <v>0</v>
      </c>
      <c r="L1343" s="3">
        <v>0</v>
      </c>
      <c r="M1343" s="3">
        <v>0</v>
      </c>
      <c r="N1343" s="3">
        <v>0</v>
      </c>
      <c r="O1343" s="3">
        <v>311967.59999999998</v>
      </c>
      <c r="P1343" s="3">
        <v>2211596.2999999998</v>
      </c>
      <c r="Q1343" s="3">
        <v>0</v>
      </c>
      <c r="R1343" s="3">
        <v>0</v>
      </c>
      <c r="S1343" s="3">
        <v>0</v>
      </c>
      <c r="T1343" s="3">
        <v>0</v>
      </c>
      <c r="U1343" s="3">
        <v>136975.38</v>
      </c>
      <c r="V1343" s="3">
        <v>0</v>
      </c>
      <c r="W1343" s="3">
        <v>32080.62</v>
      </c>
    </row>
    <row r="1344" spans="1:23" s="16" customFormat="1" ht="35.25" customHeight="1" x14ac:dyDescent="0.5">
      <c r="A1344" s="4">
        <f t="shared" si="193"/>
        <v>128</v>
      </c>
      <c r="B1344" s="1" t="s">
        <v>566</v>
      </c>
      <c r="C1344" s="2">
        <v>33484</v>
      </c>
      <c r="D1344" s="1">
        <f t="shared" si="191"/>
        <v>87068.87</v>
      </c>
      <c r="E1344" s="1">
        <f t="shared" si="192"/>
        <v>87068.87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87068.87</v>
      </c>
      <c r="V1344" s="1">
        <v>0</v>
      </c>
      <c r="W1344" s="1">
        <v>0</v>
      </c>
    </row>
    <row r="1345" spans="1:23" s="16" customFormat="1" ht="35.25" customHeight="1" x14ac:dyDescent="0.5">
      <c r="A1345" s="4">
        <f t="shared" si="193"/>
        <v>129</v>
      </c>
      <c r="B1345" s="1" t="s">
        <v>77</v>
      </c>
      <c r="C1345" s="2">
        <v>33500</v>
      </c>
      <c r="D1345" s="1">
        <f t="shared" si="191"/>
        <v>2464040.5499999998</v>
      </c>
      <c r="E1345" s="1">
        <f t="shared" si="192"/>
        <v>2439710.4</v>
      </c>
      <c r="F1345" s="3">
        <v>0</v>
      </c>
      <c r="G1345" s="3">
        <v>0</v>
      </c>
      <c r="H1345" s="3">
        <v>0</v>
      </c>
      <c r="I1345" s="3">
        <v>0</v>
      </c>
      <c r="J1345" s="3">
        <v>0</v>
      </c>
      <c r="K1345" s="3">
        <v>0</v>
      </c>
      <c r="L1345" s="3">
        <v>0</v>
      </c>
      <c r="M1345" s="3">
        <v>0</v>
      </c>
      <c r="N1345" s="3">
        <v>2439710.4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0</v>
      </c>
      <c r="W1345" s="3">
        <v>24330.15</v>
      </c>
    </row>
    <row r="1346" spans="1:23" s="16" customFormat="1" ht="35.25" customHeight="1" x14ac:dyDescent="0.5">
      <c r="A1346" s="4">
        <f t="shared" si="193"/>
        <v>130</v>
      </c>
      <c r="B1346" s="1" t="s">
        <v>78</v>
      </c>
      <c r="C1346" s="2">
        <v>33501</v>
      </c>
      <c r="D1346" s="1">
        <f t="shared" si="191"/>
        <v>3186691.41</v>
      </c>
      <c r="E1346" s="1">
        <f t="shared" si="192"/>
        <v>3145934.4000000004</v>
      </c>
      <c r="F1346" s="3">
        <v>688960.8</v>
      </c>
      <c r="G1346" s="3">
        <v>0</v>
      </c>
      <c r="H1346" s="3">
        <v>0</v>
      </c>
      <c r="I1346" s="3">
        <v>0</v>
      </c>
      <c r="J1346" s="3">
        <v>0</v>
      </c>
      <c r="K1346" s="3">
        <v>0</v>
      </c>
      <c r="L1346" s="3">
        <v>0</v>
      </c>
      <c r="M1346" s="3">
        <v>0</v>
      </c>
      <c r="N1346" s="3">
        <v>2456973.6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  <c r="W1346" s="3">
        <v>40757.01</v>
      </c>
    </row>
    <row r="1347" spans="1:23" s="16" customFormat="1" ht="35.25" customHeight="1" x14ac:dyDescent="0.5">
      <c r="A1347" s="4">
        <f t="shared" si="193"/>
        <v>131</v>
      </c>
      <c r="B1347" s="1" t="s">
        <v>79</v>
      </c>
      <c r="C1347" s="2">
        <v>33502</v>
      </c>
      <c r="D1347" s="1">
        <f t="shared" si="191"/>
        <v>3161879.7299999995</v>
      </c>
      <c r="E1347" s="1">
        <f t="shared" si="192"/>
        <v>3120489.5999999996</v>
      </c>
      <c r="F1347" s="3">
        <v>673063.2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2447426.4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  <c r="V1347" s="3">
        <v>0</v>
      </c>
      <c r="W1347" s="3">
        <v>41390.129999999997</v>
      </c>
    </row>
    <row r="1348" spans="1:23" s="16" customFormat="1" ht="35.25" customHeight="1" x14ac:dyDescent="0.5">
      <c r="A1348" s="4">
        <f t="shared" si="193"/>
        <v>132</v>
      </c>
      <c r="B1348" s="1" t="s">
        <v>80</v>
      </c>
      <c r="C1348" s="2">
        <v>33503</v>
      </c>
      <c r="D1348" s="1">
        <f t="shared" si="191"/>
        <v>3032512.96</v>
      </c>
      <c r="E1348" s="1">
        <f t="shared" si="192"/>
        <v>2994396</v>
      </c>
      <c r="F1348" s="3">
        <v>508023.6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v>0</v>
      </c>
      <c r="M1348" s="3">
        <v>0</v>
      </c>
      <c r="N1348" s="3">
        <v>2486372.4</v>
      </c>
      <c r="O1348" s="3">
        <v>0</v>
      </c>
      <c r="P1348" s="3">
        <v>0</v>
      </c>
      <c r="Q1348" s="3">
        <v>0</v>
      </c>
      <c r="R1348" s="3">
        <v>0</v>
      </c>
      <c r="S1348" s="3">
        <v>0</v>
      </c>
      <c r="T1348" s="3">
        <v>0</v>
      </c>
      <c r="U1348" s="3">
        <v>0</v>
      </c>
      <c r="V1348" s="3">
        <v>0</v>
      </c>
      <c r="W1348" s="3">
        <v>38116.959999999999</v>
      </c>
    </row>
    <row r="1349" spans="1:23" s="16" customFormat="1" ht="35.25" customHeight="1" x14ac:dyDescent="0.5">
      <c r="A1349" s="4">
        <f t="shared" si="193"/>
        <v>133</v>
      </c>
      <c r="B1349" s="1" t="s">
        <v>1405</v>
      </c>
      <c r="C1349" s="2">
        <v>33539</v>
      </c>
      <c r="D1349" s="1">
        <f t="shared" si="191"/>
        <v>2611454.38</v>
      </c>
      <c r="E1349" s="1">
        <f t="shared" si="192"/>
        <v>2611454.38</v>
      </c>
      <c r="F1349" s="3">
        <v>1144246</v>
      </c>
      <c r="G1349" s="3">
        <v>0</v>
      </c>
      <c r="H1349" s="3">
        <v>0</v>
      </c>
      <c r="I1349" s="3">
        <v>361103.69</v>
      </c>
      <c r="J1349" s="3">
        <v>361103.69</v>
      </c>
      <c r="K1349" s="3">
        <v>0</v>
      </c>
      <c r="L1349" s="3">
        <v>0</v>
      </c>
      <c r="M1349" s="3">
        <v>0</v>
      </c>
      <c r="N1349" s="3">
        <v>680001</v>
      </c>
      <c r="O1349" s="3">
        <v>0</v>
      </c>
      <c r="P1349" s="3">
        <v>65000</v>
      </c>
      <c r="Q1349" s="3">
        <v>0</v>
      </c>
      <c r="R1349" s="3">
        <v>0</v>
      </c>
      <c r="S1349" s="3">
        <v>0</v>
      </c>
      <c r="T1349" s="3">
        <v>0</v>
      </c>
      <c r="U1349" s="3">
        <v>0</v>
      </c>
      <c r="V1349" s="3">
        <v>0</v>
      </c>
      <c r="W1349" s="3">
        <v>0</v>
      </c>
    </row>
    <row r="1350" spans="1:23" s="16" customFormat="1" ht="35.25" customHeight="1" x14ac:dyDescent="0.5">
      <c r="A1350" s="4">
        <f t="shared" si="193"/>
        <v>134</v>
      </c>
      <c r="B1350" s="1" t="s">
        <v>572</v>
      </c>
      <c r="C1350" s="2">
        <v>33576</v>
      </c>
      <c r="D1350" s="1">
        <f t="shared" si="191"/>
        <v>3945795.01</v>
      </c>
      <c r="E1350" s="1">
        <f t="shared" si="192"/>
        <v>3864997.6799999997</v>
      </c>
      <c r="F1350" s="3">
        <v>0</v>
      </c>
      <c r="G1350" s="3">
        <v>900283.72</v>
      </c>
      <c r="H1350" s="3">
        <v>0</v>
      </c>
      <c r="I1350" s="3">
        <v>85129.15</v>
      </c>
      <c r="J1350" s="3">
        <v>317220.76</v>
      </c>
      <c r="K1350" s="3">
        <v>207883.94</v>
      </c>
      <c r="L1350" s="3">
        <v>0</v>
      </c>
      <c r="M1350" s="3">
        <v>0</v>
      </c>
      <c r="N1350" s="3">
        <v>2354480.11</v>
      </c>
      <c r="O1350" s="3">
        <v>0</v>
      </c>
      <c r="P1350" s="3">
        <v>0</v>
      </c>
      <c r="Q1350" s="3">
        <v>0</v>
      </c>
      <c r="R1350" s="3">
        <v>0</v>
      </c>
      <c r="S1350" s="3">
        <v>0</v>
      </c>
      <c r="T1350" s="3">
        <v>0</v>
      </c>
      <c r="U1350" s="3">
        <v>0</v>
      </c>
      <c r="V1350" s="3">
        <v>0</v>
      </c>
      <c r="W1350" s="3">
        <v>80797.33</v>
      </c>
    </row>
    <row r="1351" spans="1:23" s="16" customFormat="1" ht="35.25" customHeight="1" x14ac:dyDescent="0.5">
      <c r="A1351" s="4">
        <f t="shared" si="193"/>
        <v>135</v>
      </c>
      <c r="B1351" s="1" t="s">
        <v>586</v>
      </c>
      <c r="C1351" s="2">
        <v>33741</v>
      </c>
      <c r="D1351" s="1">
        <f t="shared" si="191"/>
        <v>2365269.7600000002</v>
      </c>
      <c r="E1351" s="1">
        <f t="shared" si="192"/>
        <v>2327082.6</v>
      </c>
      <c r="F1351" s="3">
        <v>0</v>
      </c>
      <c r="G1351" s="3">
        <v>0</v>
      </c>
      <c r="H1351" s="3">
        <v>0</v>
      </c>
      <c r="I1351" s="3">
        <v>0</v>
      </c>
      <c r="J1351" s="3">
        <v>0</v>
      </c>
      <c r="K1351" s="3">
        <v>0</v>
      </c>
      <c r="L1351" s="3">
        <v>0</v>
      </c>
      <c r="M1351" s="3">
        <v>0</v>
      </c>
      <c r="N1351" s="3">
        <v>2327082.6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0</v>
      </c>
      <c r="U1351" s="3">
        <v>0</v>
      </c>
      <c r="V1351" s="3">
        <v>0</v>
      </c>
      <c r="W1351" s="3">
        <v>38187.160000000003</v>
      </c>
    </row>
    <row r="1352" spans="1:23" s="16" customFormat="1" ht="35.25" customHeight="1" x14ac:dyDescent="0.5">
      <c r="A1352" s="4">
        <f t="shared" si="193"/>
        <v>136</v>
      </c>
      <c r="B1352" s="1" t="s">
        <v>588</v>
      </c>
      <c r="C1352" s="2">
        <v>33757</v>
      </c>
      <c r="D1352" s="1">
        <f t="shared" si="191"/>
        <v>5084628.54</v>
      </c>
      <c r="E1352" s="1">
        <f t="shared" si="192"/>
        <v>5020602.6500000004</v>
      </c>
      <c r="F1352" s="3">
        <v>857481.6</v>
      </c>
      <c r="G1352" s="3">
        <v>0</v>
      </c>
      <c r="H1352" s="3">
        <v>0</v>
      </c>
      <c r="I1352" s="3">
        <v>0</v>
      </c>
      <c r="J1352" s="3">
        <v>0</v>
      </c>
      <c r="K1352" s="3">
        <v>182416.98</v>
      </c>
      <c r="L1352" s="3">
        <v>0</v>
      </c>
      <c r="M1352" s="3">
        <v>0</v>
      </c>
      <c r="N1352" s="3">
        <v>0</v>
      </c>
      <c r="O1352" s="3">
        <v>527220.47</v>
      </c>
      <c r="P1352" s="3">
        <v>3453483.6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0</v>
      </c>
      <c r="W1352" s="3">
        <v>64025.89</v>
      </c>
    </row>
    <row r="1353" spans="1:23" s="16" customFormat="1" ht="35.25" customHeight="1" x14ac:dyDescent="0.5">
      <c r="A1353" s="4">
        <f t="shared" si="193"/>
        <v>137</v>
      </c>
      <c r="B1353" s="1" t="s">
        <v>592</v>
      </c>
      <c r="C1353" s="2">
        <v>33766</v>
      </c>
      <c r="D1353" s="1">
        <f t="shared" si="191"/>
        <v>3973645.5900000003</v>
      </c>
      <c r="E1353" s="1">
        <f t="shared" si="192"/>
        <v>3918568.85</v>
      </c>
      <c r="F1353" s="3">
        <v>0</v>
      </c>
      <c r="G1353" s="3">
        <v>0</v>
      </c>
      <c r="H1353" s="3">
        <v>0</v>
      </c>
      <c r="I1353" s="3">
        <v>0</v>
      </c>
      <c r="J1353" s="3">
        <v>0</v>
      </c>
      <c r="K1353" s="3">
        <v>0</v>
      </c>
      <c r="L1353" s="3">
        <v>0</v>
      </c>
      <c r="M1353" s="3">
        <v>0</v>
      </c>
      <c r="N1353" s="3">
        <v>3918568.85</v>
      </c>
      <c r="O1353" s="3">
        <v>0</v>
      </c>
      <c r="P1353" s="3">
        <v>0</v>
      </c>
      <c r="Q1353" s="3">
        <v>0</v>
      </c>
      <c r="R1353" s="3">
        <v>0</v>
      </c>
      <c r="S1353" s="3">
        <v>0</v>
      </c>
      <c r="T1353" s="3">
        <v>0</v>
      </c>
      <c r="U1353" s="3">
        <v>0</v>
      </c>
      <c r="V1353" s="3">
        <v>0</v>
      </c>
      <c r="W1353" s="3">
        <v>55076.74</v>
      </c>
    </row>
    <row r="1354" spans="1:23" s="16" customFormat="1" ht="35.25" customHeight="1" x14ac:dyDescent="0.5">
      <c r="A1354" s="4">
        <f t="shared" si="193"/>
        <v>138</v>
      </c>
      <c r="B1354" s="1" t="s">
        <v>593</v>
      </c>
      <c r="C1354" s="2">
        <v>33768</v>
      </c>
      <c r="D1354" s="1">
        <f t="shared" si="191"/>
        <v>572872.85</v>
      </c>
      <c r="E1354" s="1">
        <f t="shared" si="192"/>
        <v>563321.16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v>0</v>
      </c>
      <c r="M1354" s="3">
        <v>0</v>
      </c>
      <c r="N1354" s="3">
        <v>563321.16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0</v>
      </c>
      <c r="U1354" s="3">
        <v>0</v>
      </c>
      <c r="V1354" s="3">
        <v>0</v>
      </c>
      <c r="W1354" s="3">
        <v>9551.69</v>
      </c>
    </row>
    <row r="1355" spans="1:23" s="16" customFormat="1" ht="35.25" customHeight="1" x14ac:dyDescent="0.5">
      <c r="A1355" s="4">
        <f t="shared" si="193"/>
        <v>139</v>
      </c>
      <c r="B1355" s="1" t="s">
        <v>597</v>
      </c>
      <c r="C1355" s="2">
        <v>33803</v>
      </c>
      <c r="D1355" s="1">
        <f t="shared" si="191"/>
        <v>9209821.5800000001</v>
      </c>
      <c r="E1355" s="1">
        <f t="shared" si="192"/>
        <v>9007111.3499999996</v>
      </c>
      <c r="F1355" s="3">
        <v>1878030</v>
      </c>
      <c r="G1355" s="3">
        <v>985942.8</v>
      </c>
      <c r="H1355" s="3">
        <v>0</v>
      </c>
      <c r="I1355" s="3">
        <v>103115.1</v>
      </c>
      <c r="J1355" s="3">
        <v>237224.14</v>
      </c>
      <c r="K1355" s="3">
        <v>48789.31</v>
      </c>
      <c r="L1355" s="3">
        <v>0</v>
      </c>
      <c r="M1355" s="3">
        <v>0</v>
      </c>
      <c r="N1355" s="3">
        <v>0</v>
      </c>
      <c r="O1355" s="3">
        <v>495230.4</v>
      </c>
      <c r="P1355" s="3">
        <v>5258779.5999999996</v>
      </c>
      <c r="Q1355" s="3">
        <v>0</v>
      </c>
      <c r="R1355" s="3">
        <v>0</v>
      </c>
      <c r="S1355" s="3">
        <v>0</v>
      </c>
      <c r="T1355" s="3">
        <v>0</v>
      </c>
      <c r="U1355" s="3">
        <v>0</v>
      </c>
      <c r="V1355" s="3">
        <v>0</v>
      </c>
      <c r="W1355" s="3">
        <v>202710.23</v>
      </c>
    </row>
    <row r="1356" spans="1:23" s="16" customFormat="1" ht="35.25" customHeight="1" x14ac:dyDescent="0.5">
      <c r="A1356" s="4">
        <f t="shared" si="193"/>
        <v>140</v>
      </c>
      <c r="B1356" s="1" t="s">
        <v>91</v>
      </c>
      <c r="C1356" s="2">
        <v>34009</v>
      </c>
      <c r="D1356" s="1">
        <f t="shared" si="191"/>
        <v>131625.78</v>
      </c>
      <c r="E1356" s="1">
        <f t="shared" si="192"/>
        <v>129729.23</v>
      </c>
      <c r="F1356" s="3">
        <v>129729.23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0</v>
      </c>
      <c r="W1356" s="3">
        <v>1896.55</v>
      </c>
    </row>
    <row r="1357" spans="1:23" s="16" customFormat="1" ht="35.25" customHeight="1" x14ac:dyDescent="0.5">
      <c r="A1357" s="4">
        <f t="shared" si="193"/>
        <v>141</v>
      </c>
      <c r="B1357" s="1" t="s">
        <v>1350</v>
      </c>
      <c r="C1357" s="2">
        <v>34161</v>
      </c>
      <c r="D1357" s="1">
        <f t="shared" si="191"/>
        <v>7067163.0199999996</v>
      </c>
      <c r="E1357" s="1">
        <f t="shared" si="192"/>
        <v>7067163.0199999996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0</v>
      </c>
      <c r="M1357" s="3">
        <v>0</v>
      </c>
      <c r="N1357" s="3">
        <v>7067163.0199999996</v>
      </c>
      <c r="O1357" s="3">
        <v>0</v>
      </c>
      <c r="P1357" s="3">
        <v>0</v>
      </c>
      <c r="Q1357" s="3">
        <v>0</v>
      </c>
      <c r="R1357" s="3">
        <v>0</v>
      </c>
      <c r="S1357" s="3">
        <v>0</v>
      </c>
      <c r="T1357" s="3">
        <v>0</v>
      </c>
      <c r="U1357" s="3">
        <v>0</v>
      </c>
      <c r="V1357" s="3">
        <v>0</v>
      </c>
      <c r="W1357" s="3">
        <v>0</v>
      </c>
    </row>
    <row r="1358" spans="1:23" s="16" customFormat="1" ht="35.25" customHeight="1" x14ac:dyDescent="0.5">
      <c r="A1358" s="4">
        <f t="shared" si="193"/>
        <v>142</v>
      </c>
      <c r="B1358" s="1" t="s">
        <v>1491</v>
      </c>
      <c r="C1358" s="2">
        <v>34255</v>
      </c>
      <c r="D1358" s="1">
        <f t="shared" si="191"/>
        <v>47730</v>
      </c>
      <c r="E1358" s="1">
        <f t="shared" si="192"/>
        <v>47730</v>
      </c>
      <c r="F1358" s="3">
        <v>0</v>
      </c>
      <c r="G1358" s="3">
        <v>0</v>
      </c>
      <c r="H1358" s="3">
        <v>0</v>
      </c>
      <c r="I1358" s="3">
        <v>0</v>
      </c>
      <c r="J1358" s="3">
        <v>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0</v>
      </c>
      <c r="Q1358" s="3">
        <v>0</v>
      </c>
      <c r="R1358" s="3">
        <v>0</v>
      </c>
      <c r="S1358" s="3">
        <v>0</v>
      </c>
      <c r="T1358" s="3">
        <v>47730</v>
      </c>
      <c r="U1358" s="3">
        <v>0</v>
      </c>
      <c r="V1358" s="3">
        <v>0</v>
      </c>
      <c r="W1358" s="3">
        <v>0</v>
      </c>
    </row>
    <row r="1359" spans="1:23" s="16" customFormat="1" ht="35.25" customHeight="1" x14ac:dyDescent="0.5">
      <c r="A1359" s="4">
        <f t="shared" si="193"/>
        <v>143</v>
      </c>
      <c r="B1359" s="1" t="s">
        <v>605</v>
      </c>
      <c r="C1359" s="2">
        <v>34287</v>
      </c>
      <c r="D1359" s="1">
        <f t="shared" si="191"/>
        <v>1981521.48</v>
      </c>
      <c r="E1359" s="1">
        <f t="shared" si="192"/>
        <v>1949575.98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  <c r="K1359" s="3">
        <v>0</v>
      </c>
      <c r="L1359" s="3">
        <v>0</v>
      </c>
      <c r="M1359" s="3">
        <v>1949575.98</v>
      </c>
      <c r="N1359" s="3">
        <v>0</v>
      </c>
      <c r="O1359" s="3">
        <v>0</v>
      </c>
      <c r="P1359" s="3">
        <v>0</v>
      </c>
      <c r="Q1359" s="3">
        <v>0</v>
      </c>
      <c r="R1359" s="3">
        <v>0</v>
      </c>
      <c r="S1359" s="3">
        <v>0</v>
      </c>
      <c r="T1359" s="3">
        <v>0</v>
      </c>
      <c r="U1359" s="3">
        <v>0</v>
      </c>
      <c r="V1359" s="3">
        <v>0</v>
      </c>
      <c r="W1359" s="3">
        <v>31945.5</v>
      </c>
    </row>
    <row r="1360" spans="1:23" s="16" customFormat="1" ht="35.25" customHeight="1" x14ac:dyDescent="0.5">
      <c r="A1360" s="4">
        <f t="shared" si="193"/>
        <v>144</v>
      </c>
      <c r="B1360" s="1" t="s">
        <v>606</v>
      </c>
      <c r="C1360" s="2">
        <v>34320</v>
      </c>
      <c r="D1360" s="1">
        <f t="shared" si="191"/>
        <v>5300991.05</v>
      </c>
      <c r="E1360" s="1">
        <f t="shared" si="192"/>
        <v>5223438.99</v>
      </c>
      <c r="F1360" s="3">
        <v>0</v>
      </c>
      <c r="G1360" s="3">
        <v>4380746.63</v>
      </c>
      <c r="H1360" s="3">
        <v>0</v>
      </c>
      <c r="I1360" s="3">
        <v>246572.27</v>
      </c>
      <c r="J1360" s="3">
        <v>241177.2</v>
      </c>
      <c r="K1360" s="3">
        <v>73496.88</v>
      </c>
      <c r="L1360" s="3">
        <v>0</v>
      </c>
      <c r="M1360" s="3">
        <v>0</v>
      </c>
      <c r="N1360" s="3">
        <v>0</v>
      </c>
      <c r="O1360" s="3">
        <v>159698.4</v>
      </c>
      <c r="P1360" s="3">
        <v>0</v>
      </c>
      <c r="Q1360" s="3">
        <v>0</v>
      </c>
      <c r="R1360" s="3">
        <v>0</v>
      </c>
      <c r="S1360" s="3">
        <v>0</v>
      </c>
      <c r="T1360" s="3">
        <v>121747.61</v>
      </c>
      <c r="U1360" s="3">
        <v>0</v>
      </c>
      <c r="V1360" s="3">
        <v>0</v>
      </c>
      <c r="W1360" s="3">
        <v>77552.06</v>
      </c>
    </row>
    <row r="1361" spans="1:23" s="16" customFormat="1" ht="35.25" customHeight="1" x14ac:dyDescent="0.5">
      <c r="A1361" s="4">
        <f t="shared" si="193"/>
        <v>145</v>
      </c>
      <c r="B1361" s="1" t="s">
        <v>99</v>
      </c>
      <c r="C1361" s="2">
        <v>34434</v>
      </c>
      <c r="D1361" s="1">
        <f t="shared" ref="D1361:D1390" si="194">E1361+W1361</f>
        <v>2232988.5299999998</v>
      </c>
      <c r="E1361" s="1">
        <f t="shared" ref="E1361:E1390" si="195">SUM(F1361:V1361)</f>
        <v>2191589.5</v>
      </c>
      <c r="F1361" s="3">
        <v>659604.69999999995</v>
      </c>
      <c r="G1361" s="3">
        <v>956283.6</v>
      </c>
      <c r="H1361" s="3">
        <v>0</v>
      </c>
      <c r="I1361" s="3">
        <v>185498.4</v>
      </c>
      <c r="J1361" s="3">
        <v>139174.79999999999</v>
      </c>
      <c r="K1361" s="3">
        <v>251028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0</v>
      </c>
      <c r="W1361" s="3">
        <v>41399.03</v>
      </c>
    </row>
    <row r="1362" spans="1:23" s="16" customFormat="1" ht="35.25" customHeight="1" x14ac:dyDescent="0.5">
      <c r="A1362" s="4">
        <f t="shared" si="193"/>
        <v>146</v>
      </c>
      <c r="B1362" s="1" t="s">
        <v>610</v>
      </c>
      <c r="C1362" s="2">
        <v>34451</v>
      </c>
      <c r="D1362" s="1">
        <f t="shared" si="194"/>
        <v>9318164.3900000006</v>
      </c>
      <c r="E1362" s="1">
        <f t="shared" si="195"/>
        <v>9193817.3900000006</v>
      </c>
      <c r="F1362" s="3">
        <v>0</v>
      </c>
      <c r="G1362" s="3">
        <v>0</v>
      </c>
      <c r="H1362" s="3">
        <v>0</v>
      </c>
      <c r="I1362" s="3">
        <v>0</v>
      </c>
      <c r="J1362" s="3">
        <v>0</v>
      </c>
      <c r="K1362" s="3">
        <v>0</v>
      </c>
      <c r="L1362" s="3">
        <v>0</v>
      </c>
      <c r="M1362" s="3">
        <v>9012651.0700000003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181166.32</v>
      </c>
      <c r="U1362" s="3">
        <v>0</v>
      </c>
      <c r="V1362" s="3">
        <v>0</v>
      </c>
      <c r="W1362" s="3">
        <v>124347</v>
      </c>
    </row>
    <row r="1363" spans="1:23" s="16" customFormat="1" ht="35.25" customHeight="1" x14ac:dyDescent="0.5">
      <c r="A1363" s="4">
        <f t="shared" si="193"/>
        <v>147</v>
      </c>
      <c r="B1363" s="1" t="s">
        <v>100</v>
      </c>
      <c r="C1363" s="2">
        <v>34463</v>
      </c>
      <c r="D1363" s="1">
        <f t="shared" si="194"/>
        <v>2258354.1700000004</v>
      </c>
      <c r="E1363" s="1">
        <f t="shared" si="195"/>
        <v>2186167.2000000002</v>
      </c>
      <c r="F1363" s="3">
        <v>1118593.2</v>
      </c>
      <c r="G1363" s="3">
        <v>1067574</v>
      </c>
      <c r="H1363" s="3">
        <v>0</v>
      </c>
      <c r="I1363" s="3">
        <v>0</v>
      </c>
      <c r="J1363" s="3">
        <v>0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0</v>
      </c>
      <c r="Q1363" s="3">
        <v>0</v>
      </c>
      <c r="R1363" s="3">
        <v>0</v>
      </c>
      <c r="S1363" s="3">
        <v>0</v>
      </c>
      <c r="T1363" s="3">
        <v>0</v>
      </c>
      <c r="U1363" s="3">
        <v>0</v>
      </c>
      <c r="V1363" s="3">
        <v>0</v>
      </c>
      <c r="W1363" s="3">
        <v>72186.97</v>
      </c>
    </row>
    <row r="1364" spans="1:23" s="16" customFormat="1" ht="35.25" customHeight="1" x14ac:dyDescent="0.5">
      <c r="A1364" s="4">
        <f t="shared" si="193"/>
        <v>148</v>
      </c>
      <c r="B1364" s="1" t="s">
        <v>614</v>
      </c>
      <c r="C1364" s="2">
        <v>34482</v>
      </c>
      <c r="D1364" s="1">
        <f t="shared" si="194"/>
        <v>1627177.96</v>
      </c>
      <c r="E1364" s="1">
        <f t="shared" si="195"/>
        <v>1604898.33</v>
      </c>
      <c r="F1364" s="3">
        <v>0</v>
      </c>
      <c r="G1364" s="3">
        <v>398342.93</v>
      </c>
      <c r="H1364" s="3">
        <v>0</v>
      </c>
      <c r="I1364" s="3">
        <v>0</v>
      </c>
      <c r="J1364" s="3">
        <v>0</v>
      </c>
      <c r="K1364" s="3">
        <v>0</v>
      </c>
      <c r="L1364" s="3">
        <v>0</v>
      </c>
      <c r="M1364" s="3">
        <v>0</v>
      </c>
      <c r="N1364" s="3">
        <v>0</v>
      </c>
      <c r="O1364" s="3">
        <v>18660.82</v>
      </c>
      <c r="P1364" s="3">
        <v>1124473.73</v>
      </c>
      <c r="Q1364" s="3">
        <v>0</v>
      </c>
      <c r="R1364" s="3">
        <v>0</v>
      </c>
      <c r="S1364" s="3">
        <v>0</v>
      </c>
      <c r="T1364" s="3">
        <v>63420.85</v>
      </c>
      <c r="U1364" s="3">
        <v>0</v>
      </c>
      <c r="V1364" s="3">
        <v>0</v>
      </c>
      <c r="W1364" s="3">
        <v>22279.63</v>
      </c>
    </row>
    <row r="1365" spans="1:23" s="16" customFormat="1" ht="35.25" customHeight="1" x14ac:dyDescent="0.5">
      <c r="A1365" s="4">
        <f t="shared" si="193"/>
        <v>149</v>
      </c>
      <c r="B1365" s="1" t="s">
        <v>616</v>
      </c>
      <c r="C1365" s="2">
        <v>34487</v>
      </c>
      <c r="D1365" s="1">
        <f t="shared" si="194"/>
        <v>2178885.9700000002</v>
      </c>
      <c r="E1365" s="1">
        <f t="shared" si="195"/>
        <v>2146833.2000000002</v>
      </c>
      <c r="F1365" s="3">
        <v>0</v>
      </c>
      <c r="G1365" s="3">
        <v>0</v>
      </c>
      <c r="H1365" s="3">
        <v>0</v>
      </c>
      <c r="I1365" s="3">
        <v>0</v>
      </c>
      <c r="J1365" s="3">
        <v>0</v>
      </c>
      <c r="K1365" s="3">
        <v>0</v>
      </c>
      <c r="L1365" s="3">
        <v>0</v>
      </c>
      <c r="M1365" s="3">
        <v>0</v>
      </c>
      <c r="N1365" s="3">
        <v>1864376.56</v>
      </c>
      <c r="O1365" s="3">
        <v>282456.64</v>
      </c>
      <c r="P1365" s="3">
        <v>0</v>
      </c>
      <c r="Q1365" s="3">
        <v>0</v>
      </c>
      <c r="R1365" s="3">
        <v>0</v>
      </c>
      <c r="S1365" s="3">
        <v>0</v>
      </c>
      <c r="T1365" s="3">
        <v>0</v>
      </c>
      <c r="U1365" s="3">
        <v>0</v>
      </c>
      <c r="V1365" s="3">
        <v>0</v>
      </c>
      <c r="W1365" s="3">
        <v>32052.77</v>
      </c>
    </row>
    <row r="1366" spans="1:23" s="16" customFormat="1" ht="35.25" customHeight="1" x14ac:dyDescent="0.5">
      <c r="A1366" s="4">
        <f t="shared" si="193"/>
        <v>150</v>
      </c>
      <c r="B1366" s="1" t="s">
        <v>101</v>
      </c>
      <c r="C1366" s="2">
        <v>34533</v>
      </c>
      <c r="D1366" s="1">
        <f t="shared" si="194"/>
        <v>5748499.5700000003</v>
      </c>
      <c r="E1366" s="1">
        <f t="shared" si="195"/>
        <v>5674131.9100000001</v>
      </c>
      <c r="F1366" s="3">
        <v>235644.71</v>
      </c>
      <c r="G1366" s="3">
        <v>0</v>
      </c>
      <c r="H1366" s="3">
        <v>0</v>
      </c>
      <c r="I1366" s="3">
        <v>0</v>
      </c>
      <c r="J1366" s="3">
        <v>0</v>
      </c>
      <c r="K1366" s="3">
        <v>0</v>
      </c>
      <c r="L1366" s="3">
        <v>0</v>
      </c>
      <c r="M1366" s="3">
        <v>0</v>
      </c>
      <c r="N1366" s="3">
        <v>0</v>
      </c>
      <c r="O1366" s="3">
        <v>0</v>
      </c>
      <c r="P1366" s="3">
        <v>5438487.2000000002</v>
      </c>
      <c r="Q1366" s="3">
        <v>0</v>
      </c>
      <c r="R1366" s="3">
        <v>0</v>
      </c>
      <c r="S1366" s="3">
        <v>0</v>
      </c>
      <c r="T1366" s="3">
        <v>0</v>
      </c>
      <c r="U1366" s="3">
        <v>0</v>
      </c>
      <c r="V1366" s="3">
        <v>0</v>
      </c>
      <c r="W1366" s="3">
        <v>74367.66</v>
      </c>
    </row>
    <row r="1367" spans="1:23" s="16" customFormat="1" ht="35.25" customHeight="1" x14ac:dyDescent="0.5">
      <c r="A1367" s="4">
        <f t="shared" si="193"/>
        <v>151</v>
      </c>
      <c r="B1367" s="1" t="s">
        <v>102</v>
      </c>
      <c r="C1367" s="2">
        <v>34534</v>
      </c>
      <c r="D1367" s="1">
        <f t="shared" si="194"/>
        <v>6701772.8399999999</v>
      </c>
      <c r="E1367" s="1">
        <f t="shared" si="195"/>
        <v>6605850.71</v>
      </c>
      <c r="F1367" s="3">
        <v>895831.25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5710019.46</v>
      </c>
      <c r="Q1367" s="3">
        <v>0</v>
      </c>
      <c r="R1367" s="3">
        <v>0</v>
      </c>
      <c r="S1367" s="3">
        <v>0</v>
      </c>
      <c r="T1367" s="3">
        <v>0</v>
      </c>
      <c r="U1367" s="3">
        <v>0</v>
      </c>
      <c r="V1367" s="3">
        <v>0</v>
      </c>
      <c r="W1367" s="3">
        <v>95922.13</v>
      </c>
    </row>
    <row r="1368" spans="1:23" s="16" customFormat="1" ht="35.25" customHeight="1" x14ac:dyDescent="0.5">
      <c r="A1368" s="4">
        <f t="shared" si="193"/>
        <v>152</v>
      </c>
      <c r="B1368" s="1" t="s">
        <v>103</v>
      </c>
      <c r="C1368" s="2">
        <v>34535</v>
      </c>
      <c r="D1368" s="1">
        <f t="shared" si="194"/>
        <v>8195748.8200000003</v>
      </c>
      <c r="E1368" s="1">
        <f t="shared" si="195"/>
        <v>8095378.2300000004</v>
      </c>
      <c r="F1368" s="3">
        <v>1715735.02</v>
      </c>
      <c r="G1368" s="3">
        <v>0</v>
      </c>
      <c r="H1368" s="3">
        <v>0</v>
      </c>
      <c r="I1368" s="3">
        <v>0</v>
      </c>
      <c r="J1368" s="3">
        <v>0</v>
      </c>
      <c r="K1368" s="3">
        <v>0</v>
      </c>
      <c r="L1368" s="3">
        <v>0</v>
      </c>
      <c r="M1368" s="3">
        <v>0</v>
      </c>
      <c r="N1368" s="3">
        <v>6379643.21</v>
      </c>
      <c r="O1368" s="3">
        <v>0</v>
      </c>
      <c r="P1368" s="3">
        <v>0</v>
      </c>
      <c r="Q1368" s="3">
        <v>0</v>
      </c>
      <c r="R1368" s="3">
        <v>0</v>
      </c>
      <c r="S1368" s="3">
        <v>0</v>
      </c>
      <c r="T1368" s="3">
        <v>0</v>
      </c>
      <c r="U1368" s="3">
        <v>0</v>
      </c>
      <c r="V1368" s="3">
        <v>0</v>
      </c>
      <c r="W1368" s="3">
        <v>100370.59</v>
      </c>
    </row>
    <row r="1369" spans="1:23" s="16" customFormat="1" ht="35.25" customHeight="1" x14ac:dyDescent="0.5">
      <c r="A1369" s="4">
        <f t="shared" si="193"/>
        <v>153</v>
      </c>
      <c r="B1369" s="1" t="s">
        <v>104</v>
      </c>
      <c r="C1369" s="2">
        <v>34536</v>
      </c>
      <c r="D1369" s="1">
        <f t="shared" si="194"/>
        <v>5304118.540000001</v>
      </c>
      <c r="E1369" s="1">
        <f t="shared" si="195"/>
        <v>5233417.2200000007</v>
      </c>
      <c r="F1369" s="3">
        <v>1195889.1200000001</v>
      </c>
      <c r="G1369" s="3">
        <v>0</v>
      </c>
      <c r="H1369" s="3">
        <v>0</v>
      </c>
      <c r="I1369" s="3">
        <v>0</v>
      </c>
      <c r="J1369" s="3">
        <v>0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4037528.1</v>
      </c>
      <c r="Q1369" s="3">
        <v>0</v>
      </c>
      <c r="R1369" s="3">
        <v>0</v>
      </c>
      <c r="S1369" s="3">
        <v>0</v>
      </c>
      <c r="T1369" s="3">
        <v>0</v>
      </c>
      <c r="U1369" s="3">
        <v>0</v>
      </c>
      <c r="V1369" s="3">
        <v>0</v>
      </c>
      <c r="W1369" s="3">
        <v>70701.320000000007</v>
      </c>
    </row>
    <row r="1370" spans="1:23" s="16" customFormat="1" ht="35.25" customHeight="1" x14ac:dyDescent="0.5">
      <c r="A1370" s="4">
        <f t="shared" si="193"/>
        <v>154</v>
      </c>
      <c r="B1370" s="5" t="s">
        <v>105</v>
      </c>
      <c r="C1370" s="2">
        <v>34537</v>
      </c>
      <c r="D1370" s="1">
        <f t="shared" si="194"/>
        <v>9563448.0299999993</v>
      </c>
      <c r="E1370" s="1">
        <f t="shared" si="195"/>
        <v>9563448.0299999993</v>
      </c>
      <c r="F1370" s="3">
        <v>0</v>
      </c>
      <c r="G1370" s="3">
        <v>0</v>
      </c>
      <c r="H1370" s="3">
        <v>0</v>
      </c>
      <c r="I1370" s="3">
        <v>453417.05</v>
      </c>
      <c r="J1370" s="3">
        <v>708372.37</v>
      </c>
      <c r="K1370" s="3">
        <v>687741.61</v>
      </c>
      <c r="L1370" s="3">
        <v>0</v>
      </c>
      <c r="M1370" s="3">
        <v>0</v>
      </c>
      <c r="N1370" s="3">
        <v>0</v>
      </c>
      <c r="O1370" s="3">
        <v>0</v>
      </c>
      <c r="P1370" s="3">
        <v>7713917</v>
      </c>
      <c r="Q1370" s="3">
        <v>0</v>
      </c>
      <c r="R1370" s="3">
        <v>0</v>
      </c>
      <c r="S1370" s="3">
        <v>0</v>
      </c>
      <c r="T1370" s="3">
        <v>0</v>
      </c>
      <c r="U1370" s="3">
        <v>0</v>
      </c>
      <c r="V1370" s="3">
        <v>0</v>
      </c>
      <c r="W1370" s="3">
        <v>0</v>
      </c>
    </row>
    <row r="1371" spans="1:23" s="16" customFormat="1" ht="35.25" customHeight="1" x14ac:dyDescent="0.5">
      <c r="A1371" s="4">
        <f t="shared" si="193"/>
        <v>155</v>
      </c>
      <c r="B1371" s="1" t="s">
        <v>622</v>
      </c>
      <c r="C1371" s="2">
        <v>34548</v>
      </c>
      <c r="D1371" s="1">
        <f t="shared" si="194"/>
        <v>1026898.36</v>
      </c>
      <c r="E1371" s="1">
        <f t="shared" si="195"/>
        <v>1026898.36</v>
      </c>
      <c r="F1371" s="3">
        <v>0</v>
      </c>
      <c r="G1371" s="3">
        <v>0</v>
      </c>
      <c r="H1371" s="3">
        <v>0</v>
      </c>
      <c r="I1371" s="3">
        <v>0</v>
      </c>
      <c r="J1371" s="3">
        <v>0</v>
      </c>
      <c r="K1371" s="3">
        <v>0</v>
      </c>
      <c r="L1371" s="3">
        <v>0</v>
      </c>
      <c r="M1371" s="3">
        <v>0</v>
      </c>
      <c r="N1371" s="3">
        <v>0</v>
      </c>
      <c r="O1371" s="3">
        <v>0</v>
      </c>
      <c r="P1371" s="3">
        <v>1026898.36</v>
      </c>
      <c r="Q1371" s="3">
        <v>0</v>
      </c>
      <c r="R1371" s="3">
        <v>0</v>
      </c>
      <c r="S1371" s="3">
        <v>0</v>
      </c>
      <c r="T1371" s="3">
        <v>0</v>
      </c>
      <c r="U1371" s="3">
        <v>0</v>
      </c>
      <c r="V1371" s="3">
        <v>0</v>
      </c>
      <c r="W1371" s="3">
        <v>0</v>
      </c>
    </row>
    <row r="1372" spans="1:23" s="16" customFormat="1" ht="35.25" customHeight="1" x14ac:dyDescent="0.5">
      <c r="A1372" s="4">
        <f t="shared" si="193"/>
        <v>156</v>
      </c>
      <c r="B1372" s="1" t="s">
        <v>107</v>
      </c>
      <c r="C1372" s="2">
        <v>34550</v>
      </c>
      <c r="D1372" s="1">
        <f t="shared" si="194"/>
        <v>1525193.8900000001</v>
      </c>
      <c r="E1372" s="1">
        <f>SUM(F1372:V1372)</f>
        <v>1499306.4000000001</v>
      </c>
      <c r="F1372" s="1">
        <v>0</v>
      </c>
      <c r="G1372" s="1">
        <v>1011810</v>
      </c>
      <c r="H1372" s="1">
        <v>0</v>
      </c>
      <c r="I1372" s="1">
        <v>71799.600000000006</v>
      </c>
      <c r="J1372" s="1">
        <v>132982.79999999999</v>
      </c>
      <c r="K1372" s="1">
        <v>282714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  <c r="W1372" s="1">
        <v>25887.49</v>
      </c>
    </row>
    <row r="1373" spans="1:23" s="16" customFormat="1" ht="35.25" customHeight="1" x14ac:dyDescent="0.5">
      <c r="A1373" s="4">
        <f t="shared" si="193"/>
        <v>157</v>
      </c>
      <c r="B1373" s="1" t="s">
        <v>624</v>
      </c>
      <c r="C1373" s="2">
        <v>34563</v>
      </c>
      <c r="D1373" s="1">
        <f t="shared" si="194"/>
        <v>1745375.68</v>
      </c>
      <c r="E1373" s="1">
        <f t="shared" si="195"/>
        <v>1720392.44</v>
      </c>
      <c r="F1373" s="3">
        <v>0</v>
      </c>
      <c r="G1373" s="3">
        <v>0</v>
      </c>
      <c r="H1373" s="3">
        <v>0</v>
      </c>
      <c r="I1373" s="3">
        <v>0</v>
      </c>
      <c r="J1373" s="3">
        <v>0</v>
      </c>
      <c r="K1373" s="3">
        <v>0</v>
      </c>
      <c r="L1373" s="3">
        <v>0</v>
      </c>
      <c r="M1373" s="3">
        <v>0</v>
      </c>
      <c r="N1373" s="3">
        <v>0</v>
      </c>
      <c r="O1373" s="3">
        <v>49768.800000000003</v>
      </c>
      <c r="P1373" s="3">
        <v>1670623.64</v>
      </c>
      <c r="Q1373" s="3">
        <v>0</v>
      </c>
      <c r="R1373" s="3">
        <v>0</v>
      </c>
      <c r="S1373" s="3">
        <v>0</v>
      </c>
      <c r="T1373" s="3">
        <v>0</v>
      </c>
      <c r="U1373" s="3">
        <v>0</v>
      </c>
      <c r="V1373" s="3">
        <v>0</v>
      </c>
      <c r="W1373" s="3">
        <v>24983.24</v>
      </c>
    </row>
    <row r="1374" spans="1:23" s="16" customFormat="1" ht="35.25" customHeight="1" x14ac:dyDescent="0.5">
      <c r="A1374" s="4">
        <f t="shared" si="193"/>
        <v>158</v>
      </c>
      <c r="B1374" s="1" t="s">
        <v>109</v>
      </c>
      <c r="C1374" s="2">
        <v>34566</v>
      </c>
      <c r="D1374" s="1">
        <f t="shared" si="194"/>
        <v>324250.20999999996</v>
      </c>
      <c r="E1374" s="1">
        <f t="shared" si="195"/>
        <v>319410.8</v>
      </c>
      <c r="F1374" s="3">
        <v>319410.8</v>
      </c>
      <c r="G1374" s="3">
        <v>0</v>
      </c>
      <c r="H1374" s="3">
        <v>0</v>
      </c>
      <c r="I1374" s="3">
        <v>0</v>
      </c>
      <c r="J1374" s="3">
        <v>0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 s="3">
        <v>0</v>
      </c>
      <c r="R1374" s="3">
        <v>0</v>
      </c>
      <c r="S1374" s="3">
        <v>0</v>
      </c>
      <c r="T1374" s="3">
        <v>0</v>
      </c>
      <c r="U1374" s="3">
        <v>0</v>
      </c>
      <c r="V1374" s="3">
        <v>0</v>
      </c>
      <c r="W1374" s="3">
        <v>4839.41</v>
      </c>
    </row>
    <row r="1375" spans="1:23" s="16" customFormat="1" ht="35.25" customHeight="1" x14ac:dyDescent="0.5">
      <c r="A1375" s="4">
        <f t="shared" si="193"/>
        <v>159</v>
      </c>
      <c r="B1375" s="1" t="s">
        <v>111</v>
      </c>
      <c r="C1375" s="2">
        <v>34573</v>
      </c>
      <c r="D1375" s="1">
        <f t="shared" si="194"/>
        <v>699199.15</v>
      </c>
      <c r="E1375" s="1">
        <f t="shared" si="195"/>
        <v>688821.6</v>
      </c>
      <c r="F1375" s="3">
        <v>0</v>
      </c>
      <c r="G1375" s="3">
        <v>0</v>
      </c>
      <c r="H1375" s="3">
        <v>0</v>
      </c>
      <c r="I1375" s="3">
        <v>0</v>
      </c>
      <c r="J1375" s="3">
        <v>0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688821.6</v>
      </c>
      <c r="Q1375" s="3">
        <v>0</v>
      </c>
      <c r="R1375" s="3">
        <v>0</v>
      </c>
      <c r="S1375" s="3">
        <v>0</v>
      </c>
      <c r="T1375" s="3">
        <v>0</v>
      </c>
      <c r="U1375" s="3">
        <v>0</v>
      </c>
      <c r="V1375" s="3">
        <v>0</v>
      </c>
      <c r="W1375" s="3">
        <v>10377.549999999999</v>
      </c>
    </row>
    <row r="1376" spans="1:23" s="16" customFormat="1" ht="35.25" customHeight="1" x14ac:dyDescent="0.5">
      <c r="A1376" s="4">
        <f t="shared" si="193"/>
        <v>160</v>
      </c>
      <c r="B1376" s="1" t="s">
        <v>114</v>
      </c>
      <c r="C1376" s="2">
        <v>34587</v>
      </c>
      <c r="D1376" s="1">
        <f t="shared" si="194"/>
        <v>1362724.14</v>
      </c>
      <c r="E1376" s="1">
        <f t="shared" si="195"/>
        <v>1345120.73</v>
      </c>
      <c r="F1376" s="3">
        <v>0</v>
      </c>
      <c r="G1376" s="3">
        <v>0</v>
      </c>
      <c r="H1376" s="3">
        <v>0</v>
      </c>
      <c r="I1376" s="3">
        <v>0</v>
      </c>
      <c r="J1376" s="3">
        <v>0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3">
        <v>1345120.73</v>
      </c>
      <c r="Q1376" s="3">
        <v>0</v>
      </c>
      <c r="R1376" s="3">
        <v>0</v>
      </c>
      <c r="S1376" s="3">
        <v>0</v>
      </c>
      <c r="T1376" s="3">
        <v>0</v>
      </c>
      <c r="U1376" s="3">
        <v>0</v>
      </c>
      <c r="V1376" s="3">
        <v>0</v>
      </c>
      <c r="W1376" s="3">
        <v>17603.41</v>
      </c>
    </row>
    <row r="1377" spans="1:23" s="16" customFormat="1" ht="35.25" customHeight="1" x14ac:dyDescent="0.5">
      <c r="A1377" s="4">
        <f t="shared" si="193"/>
        <v>161</v>
      </c>
      <c r="B1377" s="1" t="s">
        <v>625</v>
      </c>
      <c r="C1377" s="2">
        <v>34553</v>
      </c>
      <c r="D1377" s="1">
        <f t="shared" si="194"/>
        <v>3969878.3</v>
      </c>
      <c r="E1377" s="1">
        <f t="shared" si="195"/>
        <v>3905987.3</v>
      </c>
      <c r="F1377" s="3">
        <v>0</v>
      </c>
      <c r="G1377" s="3">
        <v>0</v>
      </c>
      <c r="H1377" s="3">
        <v>0</v>
      </c>
      <c r="I1377" s="3">
        <v>0</v>
      </c>
      <c r="J1377" s="3">
        <v>0</v>
      </c>
      <c r="K1377" s="3">
        <v>0</v>
      </c>
      <c r="L1377" s="3">
        <v>0</v>
      </c>
      <c r="M1377" s="3">
        <v>3905987.3</v>
      </c>
      <c r="N1377" s="3">
        <v>0</v>
      </c>
      <c r="O1377" s="3">
        <v>0</v>
      </c>
      <c r="P1377" s="3">
        <v>0</v>
      </c>
      <c r="Q1377" s="3">
        <v>0</v>
      </c>
      <c r="R1377" s="3">
        <v>0</v>
      </c>
      <c r="S1377" s="3">
        <v>0</v>
      </c>
      <c r="T1377" s="3">
        <v>0</v>
      </c>
      <c r="U1377" s="3">
        <v>0</v>
      </c>
      <c r="V1377" s="3">
        <v>0</v>
      </c>
      <c r="W1377" s="3">
        <v>63891</v>
      </c>
    </row>
    <row r="1378" spans="1:23" s="16" customFormat="1" ht="35.25" customHeight="1" x14ac:dyDescent="0.5">
      <c r="A1378" s="4">
        <f t="shared" si="193"/>
        <v>162</v>
      </c>
      <c r="B1378" s="1" t="s">
        <v>115</v>
      </c>
      <c r="C1378" s="2">
        <v>34596</v>
      </c>
      <c r="D1378" s="1">
        <f t="shared" si="194"/>
        <v>157580.54999999999</v>
      </c>
      <c r="E1378" s="1">
        <f t="shared" si="195"/>
        <v>154799.84</v>
      </c>
      <c r="F1378" s="3">
        <v>154799.84</v>
      </c>
      <c r="G1378" s="3">
        <v>0</v>
      </c>
      <c r="H1378" s="3">
        <v>0</v>
      </c>
      <c r="I1378" s="3">
        <v>0</v>
      </c>
      <c r="J1378" s="3">
        <v>0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 s="3">
        <v>0</v>
      </c>
      <c r="R1378" s="3">
        <v>0</v>
      </c>
      <c r="S1378" s="3">
        <v>0</v>
      </c>
      <c r="T1378" s="3">
        <v>0</v>
      </c>
      <c r="U1378" s="3">
        <v>0</v>
      </c>
      <c r="V1378" s="3">
        <v>0</v>
      </c>
      <c r="W1378" s="3">
        <v>2780.71</v>
      </c>
    </row>
    <row r="1379" spans="1:23" s="16" customFormat="1" ht="35.25" customHeight="1" x14ac:dyDescent="0.5">
      <c r="A1379" s="4">
        <f t="shared" si="193"/>
        <v>163</v>
      </c>
      <c r="B1379" s="1" t="s">
        <v>116</v>
      </c>
      <c r="C1379" s="2">
        <v>34611</v>
      </c>
      <c r="D1379" s="1">
        <f t="shared" si="194"/>
        <v>153836.45000000001</v>
      </c>
      <c r="E1379" s="1">
        <f t="shared" si="195"/>
        <v>151440.41</v>
      </c>
      <c r="F1379" s="3">
        <v>151440.41</v>
      </c>
      <c r="G1379" s="3">
        <v>0</v>
      </c>
      <c r="H1379" s="3">
        <v>0</v>
      </c>
      <c r="I1379" s="3">
        <v>0</v>
      </c>
      <c r="J1379" s="3">
        <v>0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 s="3">
        <v>0</v>
      </c>
      <c r="R1379" s="3">
        <v>0</v>
      </c>
      <c r="S1379" s="3">
        <v>0</v>
      </c>
      <c r="T1379" s="3">
        <v>0</v>
      </c>
      <c r="U1379" s="3">
        <v>0</v>
      </c>
      <c r="V1379" s="3">
        <v>0</v>
      </c>
      <c r="W1379" s="3">
        <v>2396.04</v>
      </c>
    </row>
    <row r="1380" spans="1:23" s="16" customFormat="1" ht="35.25" customHeight="1" x14ac:dyDescent="0.5">
      <c r="A1380" s="4">
        <f t="shared" si="193"/>
        <v>164</v>
      </c>
      <c r="B1380" s="1" t="s">
        <v>636</v>
      </c>
      <c r="C1380" s="2">
        <v>34765</v>
      </c>
      <c r="D1380" s="1">
        <f t="shared" si="194"/>
        <v>5790298.4099999992</v>
      </c>
      <c r="E1380" s="1">
        <f t="shared" si="195"/>
        <v>5702138.4799999995</v>
      </c>
      <c r="F1380" s="3">
        <v>0</v>
      </c>
      <c r="G1380" s="3">
        <v>0</v>
      </c>
      <c r="H1380" s="3">
        <v>0</v>
      </c>
      <c r="I1380" s="3">
        <v>0</v>
      </c>
      <c r="J1380" s="3">
        <v>0</v>
      </c>
      <c r="K1380" s="3">
        <v>0</v>
      </c>
      <c r="L1380" s="3">
        <v>0</v>
      </c>
      <c r="M1380" s="3">
        <v>0</v>
      </c>
      <c r="N1380" s="3">
        <v>5311177.1399999997</v>
      </c>
      <c r="O1380" s="3">
        <v>390961.34</v>
      </c>
      <c r="P1380" s="3">
        <v>0</v>
      </c>
      <c r="Q1380" s="3">
        <v>0</v>
      </c>
      <c r="R1380" s="3">
        <v>0</v>
      </c>
      <c r="S1380" s="3">
        <v>0</v>
      </c>
      <c r="T1380" s="3">
        <v>0</v>
      </c>
      <c r="U1380" s="3">
        <v>0</v>
      </c>
      <c r="V1380" s="3">
        <v>0</v>
      </c>
      <c r="W1380" s="3">
        <v>88159.93</v>
      </c>
    </row>
    <row r="1381" spans="1:23" s="16" customFormat="1" ht="35.25" customHeight="1" x14ac:dyDescent="0.5">
      <c r="A1381" s="4">
        <f t="shared" si="193"/>
        <v>165</v>
      </c>
      <c r="B1381" s="1" t="s">
        <v>1748</v>
      </c>
      <c r="C1381" s="2">
        <v>46514</v>
      </c>
      <c r="D1381" s="1">
        <f t="shared" si="194"/>
        <v>7018287.4500000002</v>
      </c>
      <c r="E1381" s="1">
        <f t="shared" si="195"/>
        <v>6925027.2000000002</v>
      </c>
      <c r="F1381" s="3">
        <v>0</v>
      </c>
      <c r="G1381" s="3">
        <v>0</v>
      </c>
      <c r="H1381" s="3">
        <v>0</v>
      </c>
      <c r="I1381" s="3">
        <v>0</v>
      </c>
      <c r="J1381" s="3">
        <v>0</v>
      </c>
      <c r="K1381" s="3">
        <v>0</v>
      </c>
      <c r="L1381" s="3">
        <v>0</v>
      </c>
      <c r="M1381" s="3">
        <v>6762507.1200000001</v>
      </c>
      <c r="N1381" s="3">
        <v>0</v>
      </c>
      <c r="O1381" s="3">
        <v>0</v>
      </c>
      <c r="P1381" s="3">
        <v>0</v>
      </c>
      <c r="Q1381" s="3">
        <v>0</v>
      </c>
      <c r="R1381" s="3">
        <v>0</v>
      </c>
      <c r="S1381" s="3">
        <v>0</v>
      </c>
      <c r="T1381" s="3">
        <v>162520.07999999999</v>
      </c>
      <c r="U1381" s="3">
        <v>0</v>
      </c>
      <c r="V1381" s="3">
        <v>0</v>
      </c>
      <c r="W1381" s="3">
        <v>93260.25</v>
      </c>
    </row>
    <row r="1382" spans="1:23" s="16" customFormat="1" ht="35.25" customHeight="1" x14ac:dyDescent="0.5">
      <c r="A1382" s="4">
        <f t="shared" si="193"/>
        <v>166</v>
      </c>
      <c r="B1382" s="5" t="s">
        <v>1797</v>
      </c>
      <c r="C1382" s="2">
        <v>33156</v>
      </c>
      <c r="D1382" s="1">
        <f t="shared" si="194"/>
        <v>330861.78000000003</v>
      </c>
      <c r="E1382" s="1">
        <f t="shared" si="195"/>
        <v>326114.39</v>
      </c>
      <c r="F1382" s="3">
        <v>326114.39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  <c r="R1382" s="3">
        <v>0</v>
      </c>
      <c r="S1382" s="3">
        <v>0</v>
      </c>
      <c r="T1382" s="3">
        <v>0</v>
      </c>
      <c r="U1382" s="3">
        <v>0</v>
      </c>
      <c r="V1382" s="3">
        <v>0</v>
      </c>
      <c r="W1382" s="3">
        <v>4747.3900000000003</v>
      </c>
    </row>
    <row r="1383" spans="1:23" s="16" customFormat="1" ht="35.25" customHeight="1" x14ac:dyDescent="0.5">
      <c r="A1383" s="4">
        <f t="shared" si="193"/>
        <v>167</v>
      </c>
      <c r="B1383" s="5" t="s">
        <v>123</v>
      </c>
      <c r="C1383" s="2">
        <v>34780</v>
      </c>
      <c r="D1383" s="1">
        <f t="shared" si="194"/>
        <v>217090.38999999998</v>
      </c>
      <c r="E1383" s="1">
        <f t="shared" si="195"/>
        <v>212706.52</v>
      </c>
      <c r="F1383" s="3">
        <v>212706.52</v>
      </c>
      <c r="G1383" s="3">
        <v>0</v>
      </c>
      <c r="H1383" s="3">
        <v>0</v>
      </c>
      <c r="I1383" s="3">
        <v>0</v>
      </c>
      <c r="J1383" s="3">
        <v>0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  <c r="S1383" s="3">
        <v>0</v>
      </c>
      <c r="T1383" s="3">
        <v>0</v>
      </c>
      <c r="U1383" s="3">
        <v>0</v>
      </c>
      <c r="V1383" s="3">
        <v>0</v>
      </c>
      <c r="W1383" s="3">
        <v>4383.87</v>
      </c>
    </row>
    <row r="1384" spans="1:23" s="16" customFormat="1" ht="35.25" customHeight="1" x14ac:dyDescent="0.5">
      <c r="A1384" s="4">
        <f t="shared" si="193"/>
        <v>168</v>
      </c>
      <c r="B1384" s="5" t="s">
        <v>124</v>
      </c>
      <c r="C1384" s="2">
        <v>34785</v>
      </c>
      <c r="D1384" s="1">
        <f t="shared" si="194"/>
        <v>1447814.57</v>
      </c>
      <c r="E1384" s="1">
        <f t="shared" si="195"/>
        <v>1426313.5</v>
      </c>
      <c r="F1384" s="3">
        <v>0</v>
      </c>
      <c r="G1384" s="3">
        <v>0</v>
      </c>
      <c r="H1384" s="3">
        <v>0</v>
      </c>
      <c r="I1384" s="3">
        <v>0</v>
      </c>
      <c r="J1384" s="3">
        <v>0</v>
      </c>
      <c r="K1384" s="3">
        <v>0</v>
      </c>
      <c r="L1384" s="3">
        <v>0</v>
      </c>
      <c r="M1384" s="3">
        <v>0</v>
      </c>
      <c r="N1384" s="3">
        <v>1426313.5</v>
      </c>
      <c r="O1384" s="3">
        <v>0</v>
      </c>
      <c r="P1384" s="3">
        <v>0</v>
      </c>
      <c r="Q1384" s="3">
        <v>0</v>
      </c>
      <c r="R1384" s="3">
        <v>0</v>
      </c>
      <c r="S1384" s="3">
        <v>0</v>
      </c>
      <c r="T1384" s="3">
        <v>0</v>
      </c>
      <c r="U1384" s="3">
        <v>0</v>
      </c>
      <c r="V1384" s="3">
        <v>0</v>
      </c>
      <c r="W1384" s="3">
        <v>21501.07</v>
      </c>
    </row>
    <row r="1385" spans="1:23" s="16" customFormat="1" ht="35.25" customHeight="1" x14ac:dyDescent="0.5">
      <c r="A1385" s="4">
        <f t="shared" si="193"/>
        <v>169</v>
      </c>
      <c r="B1385" s="1" t="s">
        <v>1397</v>
      </c>
      <c r="C1385" s="2">
        <v>32581</v>
      </c>
      <c r="D1385" s="1">
        <f t="shared" si="194"/>
        <v>1971814.23</v>
      </c>
      <c r="E1385" s="1">
        <f t="shared" si="195"/>
        <v>1940346.74</v>
      </c>
      <c r="F1385" s="3">
        <v>0</v>
      </c>
      <c r="G1385" s="3">
        <v>0</v>
      </c>
      <c r="H1385" s="3">
        <v>0</v>
      </c>
      <c r="I1385" s="3">
        <v>0</v>
      </c>
      <c r="J1385" s="3">
        <v>0</v>
      </c>
      <c r="K1385" s="3">
        <v>0</v>
      </c>
      <c r="L1385" s="3">
        <v>0</v>
      </c>
      <c r="M1385" s="3">
        <v>0</v>
      </c>
      <c r="N1385" s="3">
        <v>1940346.74</v>
      </c>
      <c r="O1385" s="3">
        <v>0</v>
      </c>
      <c r="P1385" s="3">
        <v>0</v>
      </c>
      <c r="Q1385" s="3">
        <v>0</v>
      </c>
      <c r="R1385" s="3">
        <v>0</v>
      </c>
      <c r="S1385" s="3">
        <v>0</v>
      </c>
      <c r="T1385" s="3">
        <v>0</v>
      </c>
      <c r="U1385" s="3">
        <v>0</v>
      </c>
      <c r="V1385" s="3">
        <v>0</v>
      </c>
      <c r="W1385" s="3">
        <v>31467.49</v>
      </c>
    </row>
    <row r="1386" spans="1:23" s="16" customFormat="1" ht="35.25" customHeight="1" x14ac:dyDescent="0.5">
      <c r="A1386" s="4">
        <f t="shared" si="193"/>
        <v>170</v>
      </c>
      <c r="B1386" s="1" t="s">
        <v>1398</v>
      </c>
      <c r="C1386" s="2">
        <v>32582</v>
      </c>
      <c r="D1386" s="1">
        <f t="shared" si="194"/>
        <v>1891217</v>
      </c>
      <c r="E1386" s="1">
        <f t="shared" si="195"/>
        <v>1861122.59</v>
      </c>
      <c r="F1386" s="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3">
        <v>0</v>
      </c>
      <c r="M1386" s="3">
        <v>0</v>
      </c>
      <c r="N1386" s="3">
        <v>1861122.59</v>
      </c>
      <c r="O1386" s="3">
        <v>0</v>
      </c>
      <c r="P1386" s="3">
        <v>0</v>
      </c>
      <c r="Q1386" s="3">
        <v>0</v>
      </c>
      <c r="R1386" s="3">
        <v>0</v>
      </c>
      <c r="S1386" s="3">
        <v>0</v>
      </c>
      <c r="T1386" s="3">
        <v>0</v>
      </c>
      <c r="U1386" s="3">
        <v>0</v>
      </c>
      <c r="V1386" s="3">
        <v>0</v>
      </c>
      <c r="W1386" s="3">
        <v>30094.41</v>
      </c>
    </row>
    <row r="1387" spans="1:23" s="16" customFormat="1" ht="35.25" customHeight="1" x14ac:dyDescent="0.5">
      <c r="A1387" s="4">
        <f t="shared" si="193"/>
        <v>171</v>
      </c>
      <c r="B1387" s="1" t="s">
        <v>637</v>
      </c>
      <c r="C1387" s="2">
        <v>32585</v>
      </c>
      <c r="D1387" s="1">
        <f t="shared" si="194"/>
        <v>45723.63</v>
      </c>
      <c r="E1387" s="1">
        <f t="shared" si="195"/>
        <v>45723.63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45723.63</v>
      </c>
      <c r="U1387" s="3">
        <v>0</v>
      </c>
      <c r="V1387" s="3">
        <v>0</v>
      </c>
      <c r="W1387" s="3">
        <v>0</v>
      </c>
    </row>
    <row r="1388" spans="1:23" s="16" customFormat="1" ht="35.25" customHeight="1" x14ac:dyDescent="0.5">
      <c r="A1388" s="4">
        <f t="shared" si="193"/>
        <v>172</v>
      </c>
      <c r="B1388" s="1" t="s">
        <v>640</v>
      </c>
      <c r="C1388" s="2">
        <v>32588</v>
      </c>
      <c r="D1388" s="1">
        <f t="shared" si="194"/>
        <v>45723.62</v>
      </c>
      <c r="E1388" s="1">
        <f t="shared" si="195"/>
        <v>45723.62</v>
      </c>
      <c r="F1388" s="3">
        <v>0</v>
      </c>
      <c r="G1388" s="3">
        <v>0</v>
      </c>
      <c r="H1388" s="3">
        <v>0</v>
      </c>
      <c r="I1388" s="3">
        <v>0</v>
      </c>
      <c r="J1388" s="3">
        <v>0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0</v>
      </c>
      <c r="R1388" s="3">
        <v>0</v>
      </c>
      <c r="S1388" s="3">
        <v>0</v>
      </c>
      <c r="T1388" s="3">
        <v>45723.62</v>
      </c>
      <c r="U1388" s="3">
        <v>0</v>
      </c>
      <c r="V1388" s="3">
        <v>0</v>
      </c>
      <c r="W1388" s="3">
        <v>0</v>
      </c>
    </row>
    <row r="1389" spans="1:23" s="16" customFormat="1" ht="35.25" customHeight="1" x14ac:dyDescent="0.5">
      <c r="A1389" s="4">
        <f t="shared" si="193"/>
        <v>173</v>
      </c>
      <c r="B1389" s="1" t="s">
        <v>1399</v>
      </c>
      <c r="C1389" s="2">
        <v>32578</v>
      </c>
      <c r="D1389" s="1">
        <f t="shared" si="194"/>
        <v>2599897.1399999997</v>
      </c>
      <c r="E1389" s="1">
        <f t="shared" si="195"/>
        <v>2566432.7999999998</v>
      </c>
      <c r="F1389" s="3">
        <v>0</v>
      </c>
      <c r="G1389" s="3">
        <v>0</v>
      </c>
      <c r="H1389" s="3">
        <v>0</v>
      </c>
      <c r="I1389" s="3">
        <v>0</v>
      </c>
      <c r="J1389" s="3">
        <v>0</v>
      </c>
      <c r="K1389" s="3">
        <v>0</v>
      </c>
      <c r="L1389" s="3">
        <v>0</v>
      </c>
      <c r="M1389" s="3">
        <v>0</v>
      </c>
      <c r="N1389" s="3">
        <v>2566432.7999999998</v>
      </c>
      <c r="O1389" s="3">
        <v>0</v>
      </c>
      <c r="P1389" s="3">
        <v>0</v>
      </c>
      <c r="Q1389" s="3">
        <v>0</v>
      </c>
      <c r="R1389" s="3">
        <v>0</v>
      </c>
      <c r="S1389" s="3">
        <v>0</v>
      </c>
      <c r="T1389" s="3">
        <v>0</v>
      </c>
      <c r="U1389" s="3">
        <v>0</v>
      </c>
      <c r="V1389" s="3">
        <v>0</v>
      </c>
      <c r="W1389" s="3">
        <v>33464.339999999997</v>
      </c>
    </row>
    <row r="1390" spans="1:23" s="16" customFormat="1" ht="35.25" customHeight="1" x14ac:dyDescent="0.5">
      <c r="A1390" s="4">
        <f t="shared" si="193"/>
        <v>174</v>
      </c>
      <c r="B1390" s="1" t="s">
        <v>132</v>
      </c>
      <c r="C1390" s="2">
        <v>34980</v>
      </c>
      <c r="D1390" s="1">
        <f t="shared" si="194"/>
        <v>24026785.560000002</v>
      </c>
      <c r="E1390" s="1">
        <f t="shared" si="195"/>
        <v>23711184.350000001</v>
      </c>
      <c r="F1390" s="3">
        <v>5285612.26</v>
      </c>
      <c r="G1390" s="3">
        <v>0</v>
      </c>
      <c r="H1390" s="3">
        <v>0</v>
      </c>
      <c r="I1390" s="3">
        <v>0</v>
      </c>
      <c r="J1390" s="3">
        <v>0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18425572.09</v>
      </c>
      <c r="Q1390" s="3">
        <v>0</v>
      </c>
      <c r="R1390" s="3">
        <v>0</v>
      </c>
      <c r="S1390" s="3">
        <v>0</v>
      </c>
      <c r="T1390" s="3">
        <v>0</v>
      </c>
      <c r="U1390" s="3">
        <v>0</v>
      </c>
      <c r="V1390" s="3">
        <v>0</v>
      </c>
      <c r="W1390" s="3">
        <v>315601.21000000002</v>
      </c>
    </row>
    <row r="1391" spans="1:23" s="16" customFormat="1" ht="35.25" customHeight="1" x14ac:dyDescent="0.5">
      <c r="A1391" s="4">
        <f t="shared" si="193"/>
        <v>175</v>
      </c>
      <c r="B1391" s="1" t="s">
        <v>655</v>
      </c>
      <c r="C1391" s="2">
        <v>34976</v>
      </c>
      <c r="D1391" s="1">
        <f t="shared" ref="D1391:D1415" si="196">E1391+W1391</f>
        <v>5299855</v>
      </c>
      <c r="E1391" s="1">
        <f t="shared" ref="E1391:E1415" si="197">SUM(F1391:V1391)</f>
        <v>5235555.83</v>
      </c>
      <c r="F1391" s="3">
        <v>1165972.8</v>
      </c>
      <c r="G1391" s="3">
        <v>2283186.33</v>
      </c>
      <c r="H1391" s="3">
        <v>0</v>
      </c>
      <c r="I1391" s="3">
        <v>245441.78</v>
      </c>
      <c r="J1391" s="3">
        <v>201018.41</v>
      </c>
      <c r="K1391" s="3">
        <v>299154.18</v>
      </c>
      <c r="L1391" s="3">
        <v>0</v>
      </c>
      <c r="M1391" s="3">
        <v>0</v>
      </c>
      <c r="N1391" s="3">
        <v>0</v>
      </c>
      <c r="O1391" s="3">
        <v>987583.93</v>
      </c>
      <c r="P1391" s="3">
        <v>0</v>
      </c>
      <c r="Q1391" s="3">
        <v>0</v>
      </c>
      <c r="R1391" s="3">
        <v>0</v>
      </c>
      <c r="S1391" s="3">
        <v>0</v>
      </c>
      <c r="T1391" s="3">
        <v>53198.400000000001</v>
      </c>
      <c r="U1391" s="3">
        <v>0</v>
      </c>
      <c r="V1391" s="3">
        <v>0</v>
      </c>
      <c r="W1391" s="3">
        <v>64299.17</v>
      </c>
    </row>
    <row r="1392" spans="1:23" s="16" customFormat="1" ht="35.25" customHeight="1" x14ac:dyDescent="0.5">
      <c r="A1392" s="4">
        <f t="shared" si="193"/>
        <v>176</v>
      </c>
      <c r="B1392" s="46" t="s">
        <v>1466</v>
      </c>
      <c r="C1392" s="2">
        <v>35007</v>
      </c>
      <c r="D1392" s="1">
        <f t="shared" si="196"/>
        <v>164664.54</v>
      </c>
      <c r="E1392" s="1">
        <f t="shared" si="197"/>
        <v>164664.54</v>
      </c>
      <c r="F1392" s="3">
        <v>0</v>
      </c>
      <c r="G1392" s="3">
        <v>0</v>
      </c>
      <c r="H1392" s="3">
        <v>0</v>
      </c>
      <c r="I1392" s="3">
        <v>0</v>
      </c>
      <c r="J1392" s="3">
        <v>0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0</v>
      </c>
      <c r="Q1392" s="3">
        <v>0</v>
      </c>
      <c r="R1392" s="3">
        <v>0</v>
      </c>
      <c r="S1392" s="3">
        <v>0</v>
      </c>
      <c r="T1392" s="3">
        <v>0</v>
      </c>
      <c r="U1392" s="3">
        <v>164664.54</v>
      </c>
      <c r="V1392" s="3">
        <v>0</v>
      </c>
      <c r="W1392" s="3">
        <v>0</v>
      </c>
    </row>
    <row r="1393" spans="1:23" s="16" customFormat="1" ht="35.25" customHeight="1" x14ac:dyDescent="0.5">
      <c r="A1393" s="4">
        <f t="shared" si="193"/>
        <v>177</v>
      </c>
      <c r="B1393" s="5" t="s">
        <v>657</v>
      </c>
      <c r="C1393" s="2">
        <v>35057</v>
      </c>
      <c r="D1393" s="1">
        <f t="shared" si="196"/>
        <v>3101790.65</v>
      </c>
      <c r="E1393" s="1">
        <f t="shared" si="197"/>
        <v>3054556.98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3054556.98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  <c r="W1393" s="1">
        <v>47233.67</v>
      </c>
    </row>
    <row r="1394" spans="1:23" s="16" customFormat="1" ht="35.25" customHeight="1" x14ac:dyDescent="0.5">
      <c r="A1394" s="4">
        <f t="shared" si="193"/>
        <v>178</v>
      </c>
      <c r="B1394" s="5" t="s">
        <v>139</v>
      </c>
      <c r="C1394" s="2">
        <v>35147</v>
      </c>
      <c r="D1394" s="1">
        <f t="shared" si="196"/>
        <v>3461964.96</v>
      </c>
      <c r="E1394" s="1">
        <f t="shared" si="197"/>
        <v>3421380.13</v>
      </c>
      <c r="F1394" s="3">
        <v>616344</v>
      </c>
      <c r="G1394" s="3">
        <v>847249.33</v>
      </c>
      <c r="H1394" s="3">
        <v>0</v>
      </c>
      <c r="I1394" s="3">
        <v>0</v>
      </c>
      <c r="J1394" s="3">
        <v>0</v>
      </c>
      <c r="K1394" s="3">
        <v>0</v>
      </c>
      <c r="L1394" s="3">
        <v>0</v>
      </c>
      <c r="M1394" s="3">
        <v>0</v>
      </c>
      <c r="N1394" s="3">
        <v>1957786.8</v>
      </c>
      <c r="O1394" s="3">
        <v>0</v>
      </c>
      <c r="P1394" s="3">
        <v>0</v>
      </c>
      <c r="Q1394" s="3">
        <v>0</v>
      </c>
      <c r="R1394" s="3">
        <v>0</v>
      </c>
      <c r="S1394" s="3">
        <v>0</v>
      </c>
      <c r="T1394" s="3">
        <v>0</v>
      </c>
      <c r="U1394" s="3">
        <v>0</v>
      </c>
      <c r="V1394" s="3">
        <v>0</v>
      </c>
      <c r="W1394" s="3">
        <v>40584.83</v>
      </c>
    </row>
    <row r="1395" spans="1:23" s="16" customFormat="1" ht="35.25" customHeight="1" x14ac:dyDescent="0.5">
      <c r="A1395" s="4">
        <f t="shared" si="193"/>
        <v>179</v>
      </c>
      <c r="B1395" s="1" t="s">
        <v>142</v>
      </c>
      <c r="C1395" s="2">
        <v>35194</v>
      </c>
      <c r="D1395" s="1">
        <f t="shared" si="196"/>
        <v>532959.02999999991</v>
      </c>
      <c r="E1395" s="1">
        <f t="shared" si="197"/>
        <v>525706.31999999995</v>
      </c>
      <c r="F1395" s="3">
        <v>525706.31999999995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3">
        <v>0</v>
      </c>
      <c r="Q1395" s="3">
        <v>0</v>
      </c>
      <c r="R1395" s="3">
        <v>0</v>
      </c>
      <c r="S1395" s="3">
        <v>0</v>
      </c>
      <c r="T1395" s="3">
        <v>0</v>
      </c>
      <c r="U1395" s="3">
        <v>0</v>
      </c>
      <c r="V1395" s="3">
        <v>0</v>
      </c>
      <c r="W1395" s="3">
        <v>7252.71</v>
      </c>
    </row>
    <row r="1396" spans="1:23" s="16" customFormat="1" ht="35.25" customHeight="1" x14ac:dyDescent="0.5">
      <c r="A1396" s="4">
        <f t="shared" si="193"/>
        <v>180</v>
      </c>
      <c r="B1396" s="1" t="s">
        <v>147</v>
      </c>
      <c r="C1396" s="2">
        <v>35285</v>
      </c>
      <c r="D1396" s="1">
        <f t="shared" si="196"/>
        <v>2709345.24</v>
      </c>
      <c r="E1396" s="1">
        <f t="shared" si="197"/>
        <v>2670253.12</v>
      </c>
      <c r="F1396" s="3">
        <v>0</v>
      </c>
      <c r="G1396" s="3">
        <v>0</v>
      </c>
      <c r="H1396" s="3">
        <v>0</v>
      </c>
      <c r="I1396" s="3">
        <v>0</v>
      </c>
      <c r="J1396" s="3">
        <v>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2670253.12</v>
      </c>
      <c r="Q1396" s="3">
        <v>0</v>
      </c>
      <c r="R1396" s="3">
        <v>0</v>
      </c>
      <c r="S1396" s="3">
        <v>0</v>
      </c>
      <c r="T1396" s="3">
        <v>0</v>
      </c>
      <c r="U1396" s="3">
        <v>0</v>
      </c>
      <c r="V1396" s="3">
        <v>0</v>
      </c>
      <c r="W1396" s="3">
        <v>39092.120000000003</v>
      </c>
    </row>
    <row r="1397" spans="1:23" s="16" customFormat="1" ht="35.25" customHeight="1" x14ac:dyDescent="0.5">
      <c r="A1397" s="4">
        <f t="shared" si="193"/>
        <v>181</v>
      </c>
      <c r="B1397" s="1" t="s">
        <v>152</v>
      </c>
      <c r="C1397" s="2">
        <v>35497</v>
      </c>
      <c r="D1397" s="1">
        <f t="shared" si="196"/>
        <v>225423.6</v>
      </c>
      <c r="E1397" s="1">
        <f t="shared" si="197"/>
        <v>221195.62</v>
      </c>
      <c r="F1397" s="3">
        <v>221195.62</v>
      </c>
      <c r="G1397" s="3">
        <v>0</v>
      </c>
      <c r="H1397" s="3">
        <v>0</v>
      </c>
      <c r="I1397" s="3">
        <v>0</v>
      </c>
      <c r="J1397" s="3">
        <v>0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0</v>
      </c>
      <c r="Q1397" s="3">
        <v>0</v>
      </c>
      <c r="R1397" s="3">
        <v>0</v>
      </c>
      <c r="S1397" s="3">
        <v>0</v>
      </c>
      <c r="T1397" s="3">
        <v>0</v>
      </c>
      <c r="U1397" s="3">
        <v>0</v>
      </c>
      <c r="V1397" s="3">
        <v>0</v>
      </c>
      <c r="W1397" s="3">
        <v>4227.9799999999996</v>
      </c>
    </row>
    <row r="1398" spans="1:23" s="16" customFormat="1" ht="35.25" customHeight="1" x14ac:dyDescent="0.5">
      <c r="A1398" s="4">
        <f t="shared" si="193"/>
        <v>182</v>
      </c>
      <c r="B1398" s="1" t="s">
        <v>677</v>
      </c>
      <c r="C1398" s="2">
        <v>35523</v>
      </c>
      <c r="D1398" s="1">
        <f>E1398+W1398</f>
        <v>711347.71</v>
      </c>
      <c r="E1398" s="1">
        <f>SUM(F1398:V1398)</f>
        <v>702736.78999999992</v>
      </c>
      <c r="F1398" s="1">
        <v>0</v>
      </c>
      <c r="G1398" s="1">
        <v>0</v>
      </c>
      <c r="H1398" s="1">
        <v>0</v>
      </c>
      <c r="I1398" s="1">
        <v>275308.78999999998</v>
      </c>
      <c r="J1398" s="1">
        <v>223100.4</v>
      </c>
      <c r="K1398" s="1">
        <v>0</v>
      </c>
      <c r="L1398" s="1">
        <v>0</v>
      </c>
      <c r="M1398" s="1">
        <v>0</v>
      </c>
      <c r="N1398" s="1">
        <v>0</v>
      </c>
      <c r="O1398" s="1">
        <v>204327.6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8610.92</v>
      </c>
    </row>
    <row r="1399" spans="1:23" s="16" customFormat="1" ht="35.25" customHeight="1" x14ac:dyDescent="0.5">
      <c r="A1399" s="4">
        <f>A1398+1</f>
        <v>183</v>
      </c>
      <c r="B1399" s="1" t="s">
        <v>1465</v>
      </c>
      <c r="C1399" s="2">
        <v>33274</v>
      </c>
      <c r="D1399" s="1">
        <f t="shared" si="196"/>
        <v>41956847.159999996</v>
      </c>
      <c r="E1399" s="1">
        <f t="shared" si="197"/>
        <v>41421833.579999998</v>
      </c>
      <c r="F1399" s="3">
        <v>0</v>
      </c>
      <c r="G1399" s="3">
        <v>0</v>
      </c>
      <c r="H1399" s="3">
        <v>0</v>
      </c>
      <c r="I1399" s="3">
        <v>0</v>
      </c>
      <c r="J1399" s="3">
        <v>0</v>
      </c>
      <c r="K1399" s="3">
        <v>0</v>
      </c>
      <c r="L1399" s="3">
        <v>0</v>
      </c>
      <c r="M1399" s="3">
        <v>0</v>
      </c>
      <c r="N1399" s="3">
        <v>5079750.8600000003</v>
      </c>
      <c r="O1399" s="3">
        <v>7321314.2999999998</v>
      </c>
      <c r="P1399" s="3">
        <v>29020768.420000002</v>
      </c>
      <c r="Q1399" s="3">
        <v>0</v>
      </c>
      <c r="R1399" s="3">
        <v>0</v>
      </c>
      <c r="S1399" s="3">
        <v>0</v>
      </c>
      <c r="T1399" s="3">
        <v>0</v>
      </c>
      <c r="U1399" s="3">
        <v>0</v>
      </c>
      <c r="V1399" s="3">
        <v>0</v>
      </c>
      <c r="W1399" s="3">
        <v>535013.57999999996</v>
      </c>
    </row>
    <row r="1400" spans="1:23" s="16" customFormat="1" ht="35.25" customHeight="1" x14ac:dyDescent="0.5">
      <c r="A1400" s="4">
        <f>A1399+1</f>
        <v>184</v>
      </c>
      <c r="B1400" s="1" t="s">
        <v>692</v>
      </c>
      <c r="C1400" s="2">
        <v>35646</v>
      </c>
      <c r="D1400" s="1">
        <f t="shared" si="196"/>
        <v>3670452.32</v>
      </c>
      <c r="E1400" s="1">
        <f t="shared" si="197"/>
        <v>3628992.9699999997</v>
      </c>
      <c r="F1400" s="1">
        <v>0</v>
      </c>
      <c r="G1400" s="1">
        <v>1242294.56</v>
      </c>
      <c r="H1400" s="1">
        <v>0</v>
      </c>
      <c r="I1400" s="1">
        <v>140628.22</v>
      </c>
      <c r="J1400" s="1">
        <v>156750.48000000001</v>
      </c>
      <c r="K1400" s="1">
        <v>232270.22</v>
      </c>
      <c r="L1400" s="3">
        <v>0</v>
      </c>
      <c r="M1400" s="1">
        <v>0</v>
      </c>
      <c r="N1400" s="1">
        <v>0</v>
      </c>
      <c r="O1400" s="1">
        <v>104338.48</v>
      </c>
      <c r="P1400" s="1">
        <v>1752711.01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  <c r="W1400" s="1">
        <v>41459.35</v>
      </c>
    </row>
    <row r="1401" spans="1:23" s="16" customFormat="1" ht="35.25" customHeight="1" x14ac:dyDescent="0.5">
      <c r="A1401" s="4">
        <f>A1400+1</f>
        <v>185</v>
      </c>
      <c r="B1401" s="1" t="s">
        <v>693</v>
      </c>
      <c r="C1401" s="2">
        <v>35670</v>
      </c>
      <c r="D1401" s="1">
        <f t="shared" si="196"/>
        <v>40946275.269999996</v>
      </c>
      <c r="E1401" s="1">
        <f t="shared" si="197"/>
        <v>40536226.149999999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0</v>
      </c>
      <c r="M1401" s="3">
        <v>24773017.350000001</v>
      </c>
      <c r="N1401" s="3">
        <v>15216048</v>
      </c>
      <c r="O1401" s="3">
        <v>0</v>
      </c>
      <c r="P1401" s="3">
        <v>0</v>
      </c>
      <c r="Q1401" s="3">
        <v>0</v>
      </c>
      <c r="R1401" s="3">
        <v>0</v>
      </c>
      <c r="S1401" s="3">
        <v>0</v>
      </c>
      <c r="T1401" s="3">
        <v>547160.80000000005</v>
      </c>
      <c r="U1401" s="3">
        <v>0</v>
      </c>
      <c r="V1401" s="3">
        <v>0</v>
      </c>
      <c r="W1401" s="3">
        <v>410049.12</v>
      </c>
    </row>
    <row r="1402" spans="1:23" s="16" customFormat="1" ht="35.25" customHeight="1" x14ac:dyDescent="0.5">
      <c r="A1402" s="4">
        <f>A1401+1</f>
        <v>186</v>
      </c>
      <c r="B1402" s="1" t="s">
        <v>1348</v>
      </c>
      <c r="C1402" s="2">
        <v>35679</v>
      </c>
      <c r="D1402" s="1">
        <f t="shared" si="196"/>
        <v>1133000</v>
      </c>
      <c r="E1402" s="1">
        <f t="shared" si="197"/>
        <v>1133000</v>
      </c>
      <c r="F1402" s="3">
        <v>0</v>
      </c>
      <c r="G1402" s="3">
        <v>343181</v>
      </c>
      <c r="H1402" s="3">
        <v>0</v>
      </c>
      <c r="I1402" s="3">
        <v>343164</v>
      </c>
      <c r="J1402" s="3">
        <v>370181</v>
      </c>
      <c r="K1402" s="3">
        <v>76474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 s="3">
        <v>0</v>
      </c>
      <c r="R1402" s="3">
        <v>0</v>
      </c>
      <c r="S1402" s="3">
        <v>0</v>
      </c>
      <c r="T1402" s="3">
        <v>0</v>
      </c>
      <c r="U1402" s="3">
        <v>0</v>
      </c>
      <c r="V1402" s="3">
        <v>0</v>
      </c>
      <c r="W1402" s="3">
        <v>0</v>
      </c>
    </row>
    <row r="1403" spans="1:23" s="16" customFormat="1" ht="35.25" customHeight="1" x14ac:dyDescent="0.5">
      <c r="A1403" s="4">
        <f t="shared" ref="A1403:A1430" si="198">A1402+1</f>
        <v>187</v>
      </c>
      <c r="B1403" s="1" t="s">
        <v>697</v>
      </c>
      <c r="C1403" s="2">
        <v>35707</v>
      </c>
      <c r="D1403" s="1">
        <f t="shared" si="196"/>
        <v>9319928.5</v>
      </c>
      <c r="E1403" s="1">
        <f t="shared" si="197"/>
        <v>9195581.5</v>
      </c>
      <c r="F1403" s="3">
        <v>0</v>
      </c>
      <c r="G1403" s="3">
        <v>0</v>
      </c>
      <c r="H1403" s="3">
        <v>0</v>
      </c>
      <c r="I1403" s="3">
        <v>0</v>
      </c>
      <c r="J1403" s="3">
        <v>0</v>
      </c>
      <c r="K1403" s="3">
        <v>0</v>
      </c>
      <c r="L1403" s="3">
        <v>0</v>
      </c>
      <c r="M1403" s="3">
        <v>9014415.3800000008</v>
      </c>
      <c r="N1403" s="3">
        <v>0</v>
      </c>
      <c r="O1403" s="3">
        <v>0</v>
      </c>
      <c r="P1403" s="3">
        <v>0</v>
      </c>
      <c r="Q1403" s="3">
        <v>0</v>
      </c>
      <c r="R1403" s="3">
        <v>0</v>
      </c>
      <c r="S1403" s="3">
        <v>0</v>
      </c>
      <c r="T1403" s="3">
        <v>181166.12</v>
      </c>
      <c r="U1403" s="3">
        <v>0</v>
      </c>
      <c r="V1403" s="3">
        <v>0</v>
      </c>
      <c r="W1403" s="3">
        <v>124347</v>
      </c>
    </row>
    <row r="1404" spans="1:23" s="16" customFormat="1" ht="35.25" customHeight="1" x14ac:dyDescent="0.5">
      <c r="A1404" s="4">
        <f t="shared" si="198"/>
        <v>188</v>
      </c>
      <c r="B1404" s="1" t="s">
        <v>156</v>
      </c>
      <c r="C1404" s="2">
        <v>35741</v>
      </c>
      <c r="D1404" s="1">
        <f t="shared" si="196"/>
        <v>313008.98</v>
      </c>
      <c r="E1404" s="1">
        <f t="shared" si="197"/>
        <v>307905.59999999998</v>
      </c>
      <c r="F1404" s="3">
        <v>307905.59999999998</v>
      </c>
      <c r="G1404" s="3">
        <v>0</v>
      </c>
      <c r="H1404" s="3">
        <v>0</v>
      </c>
      <c r="I1404" s="3">
        <v>0</v>
      </c>
      <c r="J1404" s="3">
        <v>0</v>
      </c>
      <c r="K1404" s="3">
        <v>0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 s="3">
        <v>0</v>
      </c>
      <c r="R1404" s="3">
        <v>0</v>
      </c>
      <c r="S1404" s="3">
        <v>0</v>
      </c>
      <c r="T1404" s="3">
        <v>0</v>
      </c>
      <c r="U1404" s="3">
        <v>0</v>
      </c>
      <c r="V1404" s="3">
        <v>0</v>
      </c>
      <c r="W1404" s="3">
        <v>5103.38</v>
      </c>
    </row>
    <row r="1405" spans="1:23" s="16" customFormat="1" ht="35.25" customHeight="1" x14ac:dyDescent="0.5">
      <c r="A1405" s="4">
        <f t="shared" si="198"/>
        <v>189</v>
      </c>
      <c r="B1405" s="1" t="s">
        <v>705</v>
      </c>
      <c r="C1405" s="2">
        <v>35859</v>
      </c>
      <c r="D1405" s="1">
        <f t="shared" si="196"/>
        <v>4608492</v>
      </c>
      <c r="E1405" s="1">
        <f t="shared" si="197"/>
        <v>4584740.4000000004</v>
      </c>
      <c r="F1405" s="1">
        <v>0</v>
      </c>
      <c r="G1405" s="1">
        <v>847950</v>
      </c>
      <c r="H1405" s="1">
        <v>0</v>
      </c>
      <c r="I1405" s="1">
        <v>74868</v>
      </c>
      <c r="J1405" s="1">
        <v>111310.8</v>
      </c>
      <c r="K1405" s="1">
        <v>219102</v>
      </c>
      <c r="L1405" s="3">
        <v>0</v>
      </c>
      <c r="M1405" s="1">
        <v>0</v>
      </c>
      <c r="N1405" s="1">
        <v>0</v>
      </c>
      <c r="O1405" s="1">
        <v>1168080</v>
      </c>
      <c r="P1405" s="1">
        <v>2163429.6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23751.599999999999</v>
      </c>
    </row>
    <row r="1406" spans="1:23" s="16" customFormat="1" ht="35.25" customHeight="1" x14ac:dyDescent="0.5">
      <c r="A1406" s="4">
        <f t="shared" si="198"/>
        <v>190</v>
      </c>
      <c r="B1406" s="1" t="s">
        <v>158</v>
      </c>
      <c r="C1406" s="2">
        <v>35964</v>
      </c>
      <c r="D1406" s="1">
        <f t="shared" si="196"/>
        <v>305367</v>
      </c>
      <c r="E1406" s="1">
        <f t="shared" si="197"/>
        <v>299697.90999999997</v>
      </c>
      <c r="F1406" s="3">
        <v>299697.90999999997</v>
      </c>
      <c r="G1406" s="3">
        <v>0</v>
      </c>
      <c r="H1406" s="3">
        <v>0</v>
      </c>
      <c r="I1406" s="3">
        <v>0</v>
      </c>
      <c r="J1406" s="3">
        <v>0</v>
      </c>
      <c r="K1406" s="3">
        <v>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0</v>
      </c>
      <c r="V1406" s="3">
        <v>0</v>
      </c>
      <c r="W1406" s="3">
        <v>5669.09</v>
      </c>
    </row>
    <row r="1407" spans="1:23" s="16" customFormat="1" ht="35.25" customHeight="1" x14ac:dyDescent="0.5">
      <c r="A1407" s="4">
        <f t="shared" si="198"/>
        <v>191</v>
      </c>
      <c r="B1407" s="1" t="s">
        <v>725</v>
      </c>
      <c r="C1407" s="2">
        <v>36073</v>
      </c>
      <c r="D1407" s="1">
        <f t="shared" si="196"/>
        <v>1730917.9</v>
      </c>
      <c r="E1407" s="1">
        <f t="shared" si="197"/>
        <v>1708551.66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1708551.66</v>
      </c>
      <c r="Q1407" s="3">
        <v>0</v>
      </c>
      <c r="R1407" s="3">
        <v>0</v>
      </c>
      <c r="S1407" s="3">
        <v>0</v>
      </c>
      <c r="T1407" s="3">
        <v>0</v>
      </c>
      <c r="U1407" s="3">
        <v>0</v>
      </c>
      <c r="V1407" s="3">
        <v>0</v>
      </c>
      <c r="W1407" s="3">
        <v>22366.240000000002</v>
      </c>
    </row>
    <row r="1408" spans="1:23" s="16" customFormat="1" ht="35.25" customHeight="1" x14ac:dyDescent="0.5">
      <c r="A1408" s="4">
        <f t="shared" si="198"/>
        <v>192</v>
      </c>
      <c r="B1408" s="1" t="s">
        <v>731</v>
      </c>
      <c r="C1408" s="2">
        <v>32363</v>
      </c>
      <c r="D1408" s="1">
        <f t="shared" si="196"/>
        <v>11662710.359999999</v>
      </c>
      <c r="E1408" s="1">
        <f t="shared" si="197"/>
        <v>11507276.609999999</v>
      </c>
      <c r="F1408" s="3">
        <v>0</v>
      </c>
      <c r="G1408" s="3">
        <v>0</v>
      </c>
      <c r="H1408" s="3">
        <v>0</v>
      </c>
      <c r="I1408" s="3">
        <v>0</v>
      </c>
      <c r="J1408" s="3">
        <v>0</v>
      </c>
      <c r="K1408" s="3">
        <v>0</v>
      </c>
      <c r="L1408" s="3">
        <v>0</v>
      </c>
      <c r="M1408" s="3">
        <v>11254715.119999999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3">
        <v>0</v>
      </c>
      <c r="T1408" s="3">
        <v>252561.49</v>
      </c>
      <c r="U1408" s="3">
        <v>0</v>
      </c>
      <c r="V1408" s="3">
        <v>0</v>
      </c>
      <c r="W1408" s="3">
        <v>155433.75</v>
      </c>
    </row>
    <row r="1409" spans="1:23" s="16" customFormat="1" ht="35.25" customHeight="1" x14ac:dyDescent="0.5">
      <c r="A1409" s="4">
        <f t="shared" si="198"/>
        <v>193</v>
      </c>
      <c r="B1409" s="1" t="s">
        <v>162</v>
      </c>
      <c r="C1409" s="2">
        <v>33198</v>
      </c>
      <c r="D1409" s="1">
        <f t="shared" si="196"/>
        <v>378490.91</v>
      </c>
      <c r="E1409" s="1">
        <f t="shared" si="197"/>
        <v>371904.95999999996</v>
      </c>
      <c r="F1409" s="3">
        <v>157939.49</v>
      </c>
      <c r="G1409" s="3">
        <v>0</v>
      </c>
      <c r="H1409" s="3">
        <v>0</v>
      </c>
      <c r="I1409" s="3">
        <v>0</v>
      </c>
      <c r="J1409" s="3">
        <v>0</v>
      </c>
      <c r="K1409" s="3">
        <v>84485.3</v>
      </c>
      <c r="L1409" s="3">
        <v>0</v>
      </c>
      <c r="M1409" s="3">
        <v>0</v>
      </c>
      <c r="N1409" s="3">
        <v>0</v>
      </c>
      <c r="O1409" s="3">
        <v>129480.17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0</v>
      </c>
      <c r="W1409" s="3">
        <v>6585.95</v>
      </c>
    </row>
    <row r="1410" spans="1:23" s="16" customFormat="1" ht="35.25" customHeight="1" x14ac:dyDescent="0.5">
      <c r="A1410" s="4">
        <f t="shared" si="198"/>
        <v>194</v>
      </c>
      <c r="B1410" s="1" t="s">
        <v>747</v>
      </c>
      <c r="C1410" s="2">
        <v>36184</v>
      </c>
      <c r="D1410" s="1">
        <f t="shared" si="196"/>
        <v>621344.99</v>
      </c>
      <c r="E1410" s="1">
        <f t="shared" si="197"/>
        <v>608326.80000000005</v>
      </c>
      <c r="F1410" s="1">
        <v>0</v>
      </c>
      <c r="G1410" s="1">
        <v>608326.80000000005</v>
      </c>
      <c r="H1410" s="1">
        <v>0</v>
      </c>
      <c r="I1410" s="1"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13018.19</v>
      </c>
    </row>
    <row r="1411" spans="1:23" s="16" customFormat="1" ht="35.25" customHeight="1" x14ac:dyDescent="0.5">
      <c r="A1411" s="4">
        <f t="shared" si="198"/>
        <v>195</v>
      </c>
      <c r="B1411" s="1" t="s">
        <v>1749</v>
      </c>
      <c r="C1411" s="2">
        <v>36398</v>
      </c>
      <c r="D1411" s="1">
        <f t="shared" si="196"/>
        <v>3649140.82</v>
      </c>
      <c r="E1411" s="1">
        <f t="shared" si="197"/>
        <v>3592944.71</v>
      </c>
      <c r="F1411" s="3">
        <v>0</v>
      </c>
      <c r="G1411" s="3">
        <v>0</v>
      </c>
      <c r="H1411" s="3">
        <v>0</v>
      </c>
      <c r="I1411" s="3">
        <v>0</v>
      </c>
      <c r="J1411" s="3">
        <v>0</v>
      </c>
      <c r="K1411" s="3">
        <v>0</v>
      </c>
      <c r="L1411" s="3">
        <v>0</v>
      </c>
      <c r="M1411" s="3">
        <v>0</v>
      </c>
      <c r="N1411" s="3">
        <v>3592944.71</v>
      </c>
      <c r="O1411" s="3">
        <v>0</v>
      </c>
      <c r="P1411" s="3">
        <v>0</v>
      </c>
      <c r="Q1411" s="3">
        <v>0</v>
      </c>
      <c r="R1411" s="3">
        <v>0</v>
      </c>
      <c r="S1411" s="3">
        <v>0</v>
      </c>
      <c r="T1411" s="3">
        <v>0</v>
      </c>
      <c r="U1411" s="3">
        <v>0</v>
      </c>
      <c r="V1411" s="3">
        <v>0</v>
      </c>
      <c r="W1411" s="3">
        <v>56196.11</v>
      </c>
    </row>
    <row r="1412" spans="1:23" s="16" customFormat="1" ht="35.25" customHeight="1" x14ac:dyDescent="0.5">
      <c r="A1412" s="4">
        <f t="shared" si="198"/>
        <v>196</v>
      </c>
      <c r="B1412" s="1" t="s">
        <v>1750</v>
      </c>
      <c r="C1412" s="2">
        <v>36277</v>
      </c>
      <c r="D1412" s="1">
        <f t="shared" si="196"/>
        <v>426444.55</v>
      </c>
      <c r="E1412" s="1">
        <f t="shared" si="197"/>
        <v>420419.19</v>
      </c>
      <c r="F1412" s="3">
        <v>0</v>
      </c>
      <c r="G1412" s="3">
        <v>342789.74</v>
      </c>
      <c r="H1412" s="3">
        <v>0</v>
      </c>
      <c r="I1412" s="3">
        <v>0</v>
      </c>
      <c r="J1412" s="3">
        <v>77629.45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 s="3">
        <v>0</v>
      </c>
      <c r="R1412" s="3">
        <v>0</v>
      </c>
      <c r="S1412" s="3">
        <v>0</v>
      </c>
      <c r="T1412" s="3">
        <v>0</v>
      </c>
      <c r="U1412" s="3">
        <v>0</v>
      </c>
      <c r="V1412" s="3">
        <v>0</v>
      </c>
      <c r="W1412" s="3">
        <v>6025.36</v>
      </c>
    </row>
    <row r="1413" spans="1:23" s="16" customFormat="1" ht="35.25" customHeight="1" x14ac:dyDescent="0.5">
      <c r="A1413" s="4">
        <f t="shared" si="198"/>
        <v>197</v>
      </c>
      <c r="B1413" s="1" t="s">
        <v>749</v>
      </c>
      <c r="C1413" s="2">
        <v>36287</v>
      </c>
      <c r="D1413" s="1">
        <f t="shared" si="196"/>
        <v>2351975.89</v>
      </c>
      <c r="E1413" s="1">
        <f t="shared" si="197"/>
        <v>2335474.19</v>
      </c>
      <c r="F1413" s="3">
        <v>0</v>
      </c>
      <c r="G1413" s="3">
        <v>1155609</v>
      </c>
      <c r="H1413" s="3">
        <v>0</v>
      </c>
      <c r="I1413" s="3">
        <v>122853.36</v>
      </c>
      <c r="J1413" s="3">
        <v>323565.59999999998</v>
      </c>
      <c r="K1413" s="3">
        <v>244947.83</v>
      </c>
      <c r="L1413" s="3">
        <v>0</v>
      </c>
      <c r="M1413" s="3">
        <v>0</v>
      </c>
      <c r="N1413" s="3">
        <v>0</v>
      </c>
      <c r="O1413" s="3">
        <v>488498.4</v>
      </c>
      <c r="P1413" s="3">
        <v>0</v>
      </c>
      <c r="Q1413" s="3">
        <v>0</v>
      </c>
      <c r="R1413" s="3">
        <v>0</v>
      </c>
      <c r="S1413" s="3">
        <v>0</v>
      </c>
      <c r="T1413" s="3">
        <v>0</v>
      </c>
      <c r="U1413" s="3">
        <v>0</v>
      </c>
      <c r="V1413" s="3">
        <v>0</v>
      </c>
      <c r="W1413" s="3">
        <v>16501.7</v>
      </c>
    </row>
    <row r="1414" spans="1:23" s="16" customFormat="1" ht="35.25" customHeight="1" x14ac:dyDescent="0.5">
      <c r="A1414" s="4">
        <f t="shared" si="198"/>
        <v>198</v>
      </c>
      <c r="B1414" s="1" t="s">
        <v>768</v>
      </c>
      <c r="C1414" s="2">
        <v>36307</v>
      </c>
      <c r="D1414" s="1">
        <f>E1414+W1414</f>
        <v>1821605.63</v>
      </c>
      <c r="E1414" s="1">
        <f>SUM(F1414:V1414)</f>
        <v>1801680.94</v>
      </c>
      <c r="F1414" s="1">
        <v>0</v>
      </c>
      <c r="G1414" s="1">
        <v>610661.17000000004</v>
      </c>
      <c r="H1414" s="1">
        <v>0</v>
      </c>
      <c r="I1414" s="1">
        <v>659960.81000000006</v>
      </c>
      <c r="J1414" s="1">
        <v>531058.96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19924.689999999999</v>
      </c>
    </row>
    <row r="1415" spans="1:23" s="16" customFormat="1" ht="35.25" customHeight="1" x14ac:dyDescent="0.5">
      <c r="A1415" s="4">
        <f t="shared" si="198"/>
        <v>199</v>
      </c>
      <c r="B1415" s="1" t="s">
        <v>752</v>
      </c>
      <c r="C1415" s="2">
        <v>36345</v>
      </c>
      <c r="D1415" s="1">
        <f t="shared" si="196"/>
        <v>2708298.73</v>
      </c>
      <c r="E1415" s="1">
        <f t="shared" si="197"/>
        <v>2674301.86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v>185851.06</v>
      </c>
      <c r="L1415" s="3">
        <v>0</v>
      </c>
      <c r="M1415" s="3">
        <v>0</v>
      </c>
      <c r="N1415" s="3">
        <v>0</v>
      </c>
      <c r="O1415" s="3">
        <v>398654.4</v>
      </c>
      <c r="P1415" s="3">
        <v>2089796.4</v>
      </c>
      <c r="Q1415" s="3">
        <v>0</v>
      </c>
      <c r="R1415" s="3">
        <v>0</v>
      </c>
      <c r="S1415" s="3">
        <v>0</v>
      </c>
      <c r="T1415" s="3">
        <v>0</v>
      </c>
      <c r="U1415" s="3">
        <v>0</v>
      </c>
      <c r="V1415" s="3">
        <v>0</v>
      </c>
      <c r="W1415" s="3">
        <v>33996.870000000003</v>
      </c>
    </row>
    <row r="1416" spans="1:23" s="16" customFormat="1" ht="35.25" customHeight="1" x14ac:dyDescent="0.5">
      <c r="A1416" s="4">
        <f t="shared" si="198"/>
        <v>200</v>
      </c>
      <c r="B1416" s="1" t="s">
        <v>1416</v>
      </c>
      <c r="C1416" s="2">
        <v>32424</v>
      </c>
      <c r="D1416" s="1">
        <f>E1416+W1416</f>
        <v>4752095.5</v>
      </c>
      <c r="E1416" s="1">
        <f>SUM(F1416:V1416)</f>
        <v>4689922</v>
      </c>
      <c r="F1416" s="3">
        <v>0</v>
      </c>
      <c r="G1416" s="3">
        <v>0</v>
      </c>
      <c r="H1416" s="3">
        <v>0</v>
      </c>
      <c r="I1416" s="3">
        <v>0</v>
      </c>
      <c r="J1416" s="3">
        <v>0</v>
      </c>
      <c r="K1416" s="3">
        <v>0</v>
      </c>
      <c r="L1416" s="3">
        <v>0</v>
      </c>
      <c r="M1416" s="3">
        <v>4580000</v>
      </c>
      <c r="N1416" s="3">
        <v>0</v>
      </c>
      <c r="O1416" s="3">
        <v>0</v>
      </c>
      <c r="P1416" s="3">
        <v>0</v>
      </c>
      <c r="Q1416" s="3">
        <v>0</v>
      </c>
      <c r="R1416" s="3">
        <v>0</v>
      </c>
      <c r="S1416" s="3">
        <v>0</v>
      </c>
      <c r="T1416" s="3">
        <v>109922</v>
      </c>
      <c r="U1416" s="3">
        <v>0</v>
      </c>
      <c r="V1416" s="3">
        <v>0</v>
      </c>
      <c r="W1416" s="3">
        <v>62173.5</v>
      </c>
    </row>
    <row r="1417" spans="1:23" s="16" customFormat="1" ht="35.25" customHeight="1" x14ac:dyDescent="0.5">
      <c r="A1417" s="4">
        <f t="shared" si="198"/>
        <v>201</v>
      </c>
      <c r="B1417" s="1" t="s">
        <v>788</v>
      </c>
      <c r="C1417" s="2">
        <v>36580</v>
      </c>
      <c r="D1417" s="1">
        <f t="shared" ref="D1417:D1430" si="199">E1417+W1417</f>
        <v>13842253.189999999</v>
      </c>
      <c r="E1417" s="1">
        <f t="shared" ref="E1417:E1430" si="200">SUM(F1417:V1417)</f>
        <v>13632982.689999999</v>
      </c>
      <c r="F1417" s="3">
        <v>0</v>
      </c>
      <c r="G1417" s="3">
        <v>2311538.27</v>
      </c>
      <c r="H1417" s="3">
        <v>0</v>
      </c>
      <c r="I1417" s="3">
        <v>564009.6</v>
      </c>
      <c r="J1417" s="3">
        <v>379762.66</v>
      </c>
      <c r="K1417" s="3">
        <v>153040.84</v>
      </c>
      <c r="L1417" s="3">
        <v>0</v>
      </c>
      <c r="M1417" s="3">
        <v>0</v>
      </c>
      <c r="N1417" s="3">
        <v>0</v>
      </c>
      <c r="O1417" s="3">
        <v>1412239.87</v>
      </c>
      <c r="P1417" s="3">
        <v>8717667.8499999996</v>
      </c>
      <c r="Q1417" s="3">
        <v>0</v>
      </c>
      <c r="R1417" s="3">
        <v>0</v>
      </c>
      <c r="S1417" s="3">
        <v>0</v>
      </c>
      <c r="T1417" s="3">
        <v>94723.6</v>
      </c>
      <c r="U1417" s="3">
        <v>0</v>
      </c>
      <c r="V1417" s="3">
        <v>0</v>
      </c>
      <c r="W1417" s="3">
        <v>209270.5</v>
      </c>
    </row>
    <row r="1418" spans="1:23" s="16" customFormat="1" ht="35.25" customHeight="1" x14ac:dyDescent="0.5">
      <c r="A1418" s="4">
        <f t="shared" si="198"/>
        <v>202</v>
      </c>
      <c r="B1418" s="1" t="s">
        <v>169</v>
      </c>
      <c r="C1418" s="2">
        <v>36584</v>
      </c>
      <c r="D1418" s="1">
        <f t="shared" si="199"/>
        <v>3659844.62</v>
      </c>
      <c r="E1418" s="1">
        <f t="shared" si="200"/>
        <v>3583545.16</v>
      </c>
      <c r="F1418" s="3">
        <v>1343422.8</v>
      </c>
      <c r="G1418" s="3">
        <v>1390279.24</v>
      </c>
      <c r="H1418" s="3">
        <v>0</v>
      </c>
      <c r="I1418" s="3">
        <v>243683.18</v>
      </c>
      <c r="J1418" s="3">
        <v>247787.96</v>
      </c>
      <c r="K1418" s="3">
        <v>358371.98</v>
      </c>
      <c r="L1418" s="3">
        <v>0</v>
      </c>
      <c r="M1418" s="3">
        <v>0</v>
      </c>
      <c r="N1418" s="3">
        <v>0</v>
      </c>
      <c r="O1418" s="3">
        <v>0</v>
      </c>
      <c r="P1418" s="3">
        <v>0</v>
      </c>
      <c r="Q1418" s="3">
        <v>0</v>
      </c>
      <c r="R1418" s="3">
        <v>0</v>
      </c>
      <c r="S1418" s="3">
        <v>0</v>
      </c>
      <c r="T1418" s="3">
        <v>0</v>
      </c>
      <c r="U1418" s="3">
        <v>0</v>
      </c>
      <c r="V1418" s="3">
        <v>0</v>
      </c>
      <c r="W1418" s="3">
        <v>76299.460000000006</v>
      </c>
    </row>
    <row r="1419" spans="1:23" s="16" customFormat="1" ht="35.25" customHeight="1" x14ac:dyDescent="0.5">
      <c r="A1419" s="4">
        <f t="shared" si="198"/>
        <v>203</v>
      </c>
      <c r="B1419" s="1" t="s">
        <v>181</v>
      </c>
      <c r="C1419" s="2">
        <v>36694</v>
      </c>
      <c r="D1419" s="1">
        <f t="shared" si="199"/>
        <v>7038981.3800000008</v>
      </c>
      <c r="E1419" s="1">
        <f t="shared" si="200"/>
        <v>6942426.3500000006</v>
      </c>
      <c r="F1419" s="3">
        <v>0</v>
      </c>
      <c r="G1419" s="3">
        <v>599955.6</v>
      </c>
      <c r="H1419" s="3">
        <v>0</v>
      </c>
      <c r="I1419" s="3">
        <v>91732.800000000003</v>
      </c>
      <c r="J1419" s="3">
        <v>0</v>
      </c>
      <c r="K1419" s="3">
        <v>117109.2</v>
      </c>
      <c r="L1419" s="3">
        <v>0</v>
      </c>
      <c r="M1419" s="3">
        <v>0</v>
      </c>
      <c r="N1419" s="3">
        <v>3059371.2</v>
      </c>
      <c r="O1419" s="3">
        <v>0</v>
      </c>
      <c r="P1419" s="3">
        <v>3007208.4</v>
      </c>
      <c r="Q1419" s="3">
        <v>0</v>
      </c>
      <c r="R1419" s="3">
        <v>0</v>
      </c>
      <c r="S1419" s="3">
        <v>0</v>
      </c>
      <c r="T1419" s="3">
        <v>67049.149999999994</v>
      </c>
      <c r="U1419" s="3">
        <v>0</v>
      </c>
      <c r="V1419" s="3">
        <v>0</v>
      </c>
      <c r="W1419" s="3">
        <v>96555.03</v>
      </c>
    </row>
    <row r="1420" spans="1:23" s="16" customFormat="1" ht="35.25" customHeight="1" x14ac:dyDescent="0.5">
      <c r="A1420" s="4">
        <f t="shared" si="198"/>
        <v>204</v>
      </c>
      <c r="B1420" s="1" t="s">
        <v>804</v>
      </c>
      <c r="C1420" s="2">
        <v>36614</v>
      </c>
      <c r="D1420" s="1">
        <f t="shared" si="199"/>
        <v>1803409.34</v>
      </c>
      <c r="E1420" s="1">
        <f t="shared" si="200"/>
        <v>1784164.12</v>
      </c>
      <c r="F1420" s="3">
        <v>943255.2</v>
      </c>
      <c r="G1420" s="3">
        <v>499890.13</v>
      </c>
      <c r="H1420" s="3">
        <v>0</v>
      </c>
      <c r="I1420" s="3">
        <v>40176.97</v>
      </c>
      <c r="J1420" s="3">
        <v>66017.06</v>
      </c>
      <c r="K1420" s="3">
        <v>129652.45</v>
      </c>
      <c r="L1420" s="3">
        <v>0</v>
      </c>
      <c r="M1420" s="3">
        <v>0</v>
      </c>
      <c r="N1420" s="3">
        <v>0</v>
      </c>
      <c r="O1420" s="3">
        <v>62993.51</v>
      </c>
      <c r="P1420" s="3">
        <v>0</v>
      </c>
      <c r="Q1420" s="3">
        <v>0</v>
      </c>
      <c r="R1420" s="3">
        <v>0</v>
      </c>
      <c r="S1420" s="3">
        <v>0</v>
      </c>
      <c r="T1420" s="3">
        <v>42178.8</v>
      </c>
      <c r="U1420" s="3">
        <v>0</v>
      </c>
      <c r="V1420" s="3">
        <v>0</v>
      </c>
      <c r="W1420" s="3">
        <v>19245.22</v>
      </c>
    </row>
    <row r="1421" spans="1:23" s="16" customFormat="1" ht="35.25" customHeight="1" x14ac:dyDescent="0.5">
      <c r="A1421" s="4">
        <f t="shared" si="198"/>
        <v>205</v>
      </c>
      <c r="B1421" s="1" t="s">
        <v>183</v>
      </c>
      <c r="C1421" s="2">
        <v>36757</v>
      </c>
      <c r="D1421" s="1">
        <f t="shared" si="199"/>
        <v>4500438.2100000009</v>
      </c>
      <c r="E1421" s="1">
        <f t="shared" si="200"/>
        <v>4432245.6000000006</v>
      </c>
      <c r="F1421" s="3">
        <v>932558.4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v>0</v>
      </c>
      <c r="M1421" s="3">
        <v>0</v>
      </c>
      <c r="N1421" s="3">
        <v>3499687.2</v>
      </c>
      <c r="O1421" s="3">
        <v>0</v>
      </c>
      <c r="P1421" s="3">
        <v>0</v>
      </c>
      <c r="Q1421" s="3">
        <v>0</v>
      </c>
      <c r="R1421" s="3">
        <v>0</v>
      </c>
      <c r="S1421" s="3">
        <v>0</v>
      </c>
      <c r="T1421" s="3">
        <v>0</v>
      </c>
      <c r="U1421" s="3">
        <v>0</v>
      </c>
      <c r="V1421" s="3">
        <v>0</v>
      </c>
      <c r="W1421" s="3">
        <v>68192.61</v>
      </c>
    </row>
    <row r="1422" spans="1:23" s="16" customFormat="1" ht="35.25" customHeight="1" x14ac:dyDescent="0.5">
      <c r="A1422" s="4">
        <f t="shared" si="198"/>
        <v>206</v>
      </c>
      <c r="B1422" s="1" t="s">
        <v>184</v>
      </c>
      <c r="C1422" s="2">
        <v>36808</v>
      </c>
      <c r="D1422" s="1">
        <f t="shared" si="199"/>
        <v>1709601.9300000002</v>
      </c>
      <c r="E1422" s="1">
        <f t="shared" si="200"/>
        <v>1681665.4000000001</v>
      </c>
      <c r="F1422" s="3">
        <v>0</v>
      </c>
      <c r="G1422" s="3">
        <v>0</v>
      </c>
      <c r="H1422" s="3">
        <v>0</v>
      </c>
      <c r="I1422" s="3">
        <v>66569.8</v>
      </c>
      <c r="J1422" s="3">
        <v>0</v>
      </c>
      <c r="K1422" s="3">
        <v>0</v>
      </c>
      <c r="L1422" s="3">
        <v>0</v>
      </c>
      <c r="M1422" s="3">
        <v>0</v>
      </c>
      <c r="N1422" s="3">
        <v>1615095.6</v>
      </c>
      <c r="O1422" s="3">
        <v>0</v>
      </c>
      <c r="P1422" s="3">
        <v>0</v>
      </c>
      <c r="Q1422" s="3">
        <v>0</v>
      </c>
      <c r="R1422" s="3">
        <v>0</v>
      </c>
      <c r="S1422" s="3">
        <v>0</v>
      </c>
      <c r="T1422" s="3">
        <v>0</v>
      </c>
      <c r="U1422" s="3">
        <v>0</v>
      </c>
      <c r="V1422" s="3">
        <v>0</v>
      </c>
      <c r="W1422" s="3">
        <v>27936.53</v>
      </c>
    </row>
    <row r="1423" spans="1:23" s="16" customFormat="1" ht="35.25" customHeight="1" x14ac:dyDescent="0.5">
      <c r="A1423" s="4">
        <f t="shared" si="198"/>
        <v>207</v>
      </c>
      <c r="B1423" s="1" t="s">
        <v>814</v>
      </c>
      <c r="C1423" s="2">
        <v>36926</v>
      </c>
      <c r="D1423" s="1">
        <f t="shared" si="199"/>
        <v>736476.95000000007</v>
      </c>
      <c r="E1423" s="1">
        <f t="shared" si="200"/>
        <v>726762.20000000007</v>
      </c>
      <c r="F1423" s="3">
        <v>0</v>
      </c>
      <c r="G1423" s="3">
        <v>0</v>
      </c>
      <c r="H1423" s="3">
        <v>0</v>
      </c>
      <c r="I1423" s="3">
        <v>153912.60999999999</v>
      </c>
      <c r="J1423" s="3">
        <v>218112.76</v>
      </c>
      <c r="K1423" s="3">
        <v>282790.78000000003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 s="3">
        <v>0</v>
      </c>
      <c r="R1423" s="3">
        <v>0</v>
      </c>
      <c r="S1423" s="3">
        <v>0</v>
      </c>
      <c r="T1423" s="3">
        <v>71946.05</v>
      </c>
      <c r="U1423" s="3">
        <v>0</v>
      </c>
      <c r="V1423" s="3">
        <v>0</v>
      </c>
      <c r="W1423" s="3">
        <v>9714.75</v>
      </c>
    </row>
    <row r="1424" spans="1:23" s="16" customFormat="1" ht="35.25" customHeight="1" x14ac:dyDescent="0.5">
      <c r="A1424" s="4">
        <f t="shared" si="198"/>
        <v>208</v>
      </c>
      <c r="B1424" s="1" t="s">
        <v>1499</v>
      </c>
      <c r="C1424" s="2">
        <v>54904</v>
      </c>
      <c r="D1424" s="1">
        <f t="shared" si="199"/>
        <v>7540481.5600000005</v>
      </c>
      <c r="E1424" s="1">
        <f t="shared" si="200"/>
        <v>7429042.8000000007</v>
      </c>
      <c r="F1424" s="3">
        <v>3034677.6</v>
      </c>
      <c r="G1424" s="3">
        <v>0</v>
      </c>
      <c r="H1424" s="3">
        <v>0</v>
      </c>
      <c r="I1424" s="3">
        <v>0</v>
      </c>
      <c r="J1424" s="3">
        <v>0</v>
      </c>
      <c r="K1424" s="3">
        <v>0</v>
      </c>
      <c r="L1424" s="3">
        <v>0</v>
      </c>
      <c r="M1424" s="3">
        <v>0</v>
      </c>
      <c r="N1424" s="3">
        <v>4394365.2</v>
      </c>
      <c r="O1424" s="3">
        <v>0</v>
      </c>
      <c r="P1424" s="3">
        <v>0</v>
      </c>
      <c r="Q1424" s="3">
        <v>0</v>
      </c>
      <c r="R1424" s="3">
        <v>0</v>
      </c>
      <c r="S1424" s="3">
        <v>0</v>
      </c>
      <c r="T1424" s="3">
        <v>0</v>
      </c>
      <c r="U1424" s="3">
        <v>0</v>
      </c>
      <c r="V1424" s="3">
        <v>0</v>
      </c>
      <c r="W1424" s="3">
        <v>111438.76</v>
      </c>
    </row>
    <row r="1425" spans="1:23" s="16" customFormat="1" ht="35.25" customHeight="1" x14ac:dyDescent="0.5">
      <c r="A1425" s="4">
        <f t="shared" si="198"/>
        <v>209</v>
      </c>
      <c r="B1425" s="1" t="s">
        <v>831</v>
      </c>
      <c r="C1425" s="2">
        <v>37014</v>
      </c>
      <c r="D1425" s="1">
        <f t="shared" si="199"/>
        <v>685924.82</v>
      </c>
      <c r="E1425" s="1">
        <f t="shared" si="200"/>
        <v>676424.84</v>
      </c>
      <c r="F1425" s="3">
        <v>0</v>
      </c>
      <c r="G1425" s="3">
        <v>0</v>
      </c>
      <c r="H1425" s="3">
        <v>0</v>
      </c>
      <c r="I1425" s="3">
        <v>0</v>
      </c>
      <c r="J1425" s="3">
        <v>0</v>
      </c>
      <c r="K1425" s="3">
        <v>0</v>
      </c>
      <c r="L1425" s="3">
        <v>0</v>
      </c>
      <c r="M1425" s="3">
        <v>0</v>
      </c>
      <c r="N1425" s="3">
        <v>676424.84</v>
      </c>
      <c r="O1425" s="3">
        <v>0</v>
      </c>
      <c r="P1425" s="3">
        <v>0</v>
      </c>
      <c r="Q1425" s="3">
        <v>0</v>
      </c>
      <c r="R1425" s="3">
        <v>0</v>
      </c>
      <c r="S1425" s="3">
        <v>0</v>
      </c>
      <c r="T1425" s="3">
        <v>0</v>
      </c>
      <c r="U1425" s="3">
        <v>0</v>
      </c>
      <c r="V1425" s="3">
        <v>0</v>
      </c>
      <c r="W1425" s="3">
        <v>9499.98</v>
      </c>
    </row>
    <row r="1426" spans="1:23" s="16" customFormat="1" ht="35.25" customHeight="1" x14ac:dyDescent="0.5">
      <c r="A1426" s="4">
        <f t="shared" si="198"/>
        <v>210</v>
      </c>
      <c r="B1426" s="1" t="s">
        <v>190</v>
      </c>
      <c r="C1426" s="2">
        <v>37043</v>
      </c>
      <c r="D1426" s="1">
        <f t="shared" si="199"/>
        <v>307282.92000000004</v>
      </c>
      <c r="E1426" s="1">
        <f t="shared" si="200"/>
        <v>302537.90000000002</v>
      </c>
      <c r="F1426" s="3">
        <v>302537.90000000002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0</v>
      </c>
      <c r="R1426" s="3">
        <v>0</v>
      </c>
      <c r="S1426" s="3">
        <v>0</v>
      </c>
      <c r="T1426" s="3">
        <v>0</v>
      </c>
      <c r="U1426" s="3">
        <v>0</v>
      </c>
      <c r="V1426" s="3">
        <v>0</v>
      </c>
      <c r="W1426" s="3">
        <v>4745.0200000000004</v>
      </c>
    </row>
    <row r="1427" spans="1:23" s="16" customFormat="1" ht="35.25" customHeight="1" x14ac:dyDescent="0.5">
      <c r="A1427" s="4">
        <f t="shared" si="198"/>
        <v>211</v>
      </c>
      <c r="B1427" s="1" t="s">
        <v>191</v>
      </c>
      <c r="C1427" s="2">
        <v>37026</v>
      </c>
      <c r="D1427" s="1">
        <f t="shared" si="199"/>
        <v>3698122.6300000004</v>
      </c>
      <c r="E1427" s="1">
        <f t="shared" si="200"/>
        <v>3650158.8000000003</v>
      </c>
      <c r="F1427" s="3">
        <v>747867.6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2902291.2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  <c r="V1427" s="3">
        <v>0</v>
      </c>
      <c r="W1427" s="3">
        <v>47963.83</v>
      </c>
    </row>
    <row r="1428" spans="1:23" s="16" customFormat="1" ht="35.25" customHeight="1" x14ac:dyDescent="0.5">
      <c r="A1428" s="4">
        <f t="shared" si="198"/>
        <v>212</v>
      </c>
      <c r="B1428" s="1" t="s">
        <v>1489</v>
      </c>
      <c r="C1428" s="2">
        <v>34224</v>
      </c>
      <c r="D1428" s="1">
        <f t="shared" si="199"/>
        <v>414377.73</v>
      </c>
      <c r="E1428" s="1">
        <f t="shared" si="200"/>
        <v>407054.12</v>
      </c>
      <c r="F1428" s="3">
        <v>0</v>
      </c>
      <c r="G1428" s="3">
        <v>0</v>
      </c>
      <c r="H1428" s="3">
        <v>0</v>
      </c>
      <c r="I1428" s="3">
        <v>0</v>
      </c>
      <c r="J1428" s="3">
        <v>0</v>
      </c>
      <c r="K1428" s="3">
        <v>0</v>
      </c>
      <c r="L1428" s="3">
        <v>0</v>
      </c>
      <c r="M1428" s="3">
        <v>0</v>
      </c>
      <c r="N1428" s="3">
        <v>407054.12</v>
      </c>
      <c r="O1428" s="3">
        <v>0</v>
      </c>
      <c r="P1428" s="3">
        <v>0</v>
      </c>
      <c r="Q1428" s="3">
        <v>0</v>
      </c>
      <c r="R1428" s="3">
        <v>0</v>
      </c>
      <c r="S1428" s="3">
        <v>0</v>
      </c>
      <c r="T1428" s="3">
        <v>0</v>
      </c>
      <c r="U1428" s="3">
        <v>0</v>
      </c>
      <c r="V1428" s="3">
        <v>0</v>
      </c>
      <c r="W1428" s="3">
        <v>7323.61</v>
      </c>
    </row>
    <row r="1429" spans="1:23" s="16" customFormat="1" ht="35.25" customHeight="1" x14ac:dyDescent="0.5">
      <c r="A1429" s="4">
        <f t="shared" si="198"/>
        <v>213</v>
      </c>
      <c r="B1429" s="1" t="s">
        <v>837</v>
      </c>
      <c r="C1429" s="2">
        <v>37102</v>
      </c>
      <c r="D1429" s="1">
        <f t="shared" si="199"/>
        <v>82951.27</v>
      </c>
      <c r="E1429" s="1">
        <f t="shared" si="200"/>
        <v>82097.03</v>
      </c>
      <c r="F1429" s="3">
        <v>0</v>
      </c>
      <c r="G1429" s="3">
        <v>0</v>
      </c>
      <c r="H1429" s="3">
        <v>0</v>
      </c>
      <c r="I1429" s="3">
        <v>0</v>
      </c>
      <c r="J1429" s="3">
        <v>0</v>
      </c>
      <c r="K1429" s="3">
        <v>0</v>
      </c>
      <c r="L1429" s="3">
        <v>0</v>
      </c>
      <c r="M1429" s="3">
        <v>0</v>
      </c>
      <c r="N1429" s="3">
        <v>0</v>
      </c>
      <c r="O1429" s="3">
        <v>82097.03</v>
      </c>
      <c r="P1429" s="3">
        <v>0</v>
      </c>
      <c r="Q1429" s="3">
        <v>0</v>
      </c>
      <c r="R1429" s="3">
        <v>0</v>
      </c>
      <c r="S1429" s="3">
        <v>0</v>
      </c>
      <c r="T1429" s="3">
        <v>0</v>
      </c>
      <c r="U1429" s="3">
        <v>0</v>
      </c>
      <c r="V1429" s="3">
        <v>0</v>
      </c>
      <c r="W1429" s="3">
        <v>854.24</v>
      </c>
    </row>
    <row r="1430" spans="1:23" s="16" customFormat="1" ht="35.25" customHeight="1" x14ac:dyDescent="0.5">
      <c r="A1430" s="4">
        <f t="shared" si="198"/>
        <v>214</v>
      </c>
      <c r="B1430" s="1" t="s">
        <v>840</v>
      </c>
      <c r="C1430" s="2">
        <v>37141</v>
      </c>
      <c r="D1430" s="1">
        <f t="shared" si="199"/>
        <v>981649.23</v>
      </c>
      <c r="E1430" s="1">
        <f t="shared" si="200"/>
        <v>967821.38</v>
      </c>
      <c r="F1430" s="3">
        <v>0</v>
      </c>
      <c r="G1430" s="3">
        <v>0</v>
      </c>
      <c r="H1430" s="3">
        <v>0</v>
      </c>
      <c r="I1430" s="3">
        <v>0</v>
      </c>
      <c r="J1430" s="3">
        <v>0</v>
      </c>
      <c r="K1430" s="3">
        <v>0</v>
      </c>
      <c r="L1430" s="3">
        <v>0</v>
      </c>
      <c r="M1430" s="3">
        <v>0</v>
      </c>
      <c r="N1430" s="3">
        <v>967821.38</v>
      </c>
      <c r="O1430" s="3">
        <v>0</v>
      </c>
      <c r="P1430" s="3">
        <v>0</v>
      </c>
      <c r="Q1430" s="3">
        <v>0</v>
      </c>
      <c r="R1430" s="3">
        <v>0</v>
      </c>
      <c r="S1430" s="3">
        <v>0</v>
      </c>
      <c r="T1430" s="3">
        <v>0</v>
      </c>
      <c r="U1430" s="3">
        <v>0</v>
      </c>
      <c r="V1430" s="3">
        <v>0</v>
      </c>
      <c r="W1430" s="3">
        <v>13827.85</v>
      </c>
    </row>
    <row r="1431" spans="1:23" s="16" customFormat="1" ht="35.25" customHeight="1" x14ac:dyDescent="0.5">
      <c r="A1431" s="55" t="s">
        <v>484</v>
      </c>
      <c r="B1431" s="55"/>
      <c r="C1431" s="11"/>
      <c r="D1431" s="20">
        <f>SUM(D1333:D1430)</f>
        <v>388987666.94999999</v>
      </c>
      <c r="E1431" s="20">
        <f>SUM(E1333:E1430)</f>
        <v>384081893.66000003</v>
      </c>
      <c r="F1431" s="20">
        <f>SUM(F1333:F1430)</f>
        <v>29401678.290000007</v>
      </c>
      <c r="G1431" s="20">
        <f>SUM(G1333:G1430)</f>
        <v>24963135.959999997</v>
      </c>
      <c r="H1431" s="20">
        <f t="shared" ref="H1431:W1431" si="201">SUM(H1333:H1430)</f>
        <v>0</v>
      </c>
      <c r="I1431" s="20">
        <f t="shared" si="201"/>
        <v>4651196.38</v>
      </c>
      <c r="J1431" s="20">
        <f t="shared" si="201"/>
        <v>5341599.209999999</v>
      </c>
      <c r="K1431" s="20">
        <f t="shared" si="201"/>
        <v>4331328.5600000005</v>
      </c>
      <c r="L1431" s="20">
        <f t="shared" si="201"/>
        <v>0</v>
      </c>
      <c r="M1431" s="20">
        <f t="shared" si="201"/>
        <v>71252869.320000008</v>
      </c>
      <c r="N1431" s="20">
        <f t="shared" si="201"/>
        <v>102996058.76000001</v>
      </c>
      <c r="O1431" s="20">
        <f t="shared" si="201"/>
        <v>16339825.119999997</v>
      </c>
      <c r="P1431" s="20">
        <f t="shared" si="201"/>
        <v>122172060.63000001</v>
      </c>
      <c r="Q1431" s="20">
        <f t="shared" si="201"/>
        <v>0</v>
      </c>
      <c r="R1431" s="20">
        <f t="shared" si="201"/>
        <v>0</v>
      </c>
      <c r="S1431" s="20">
        <f t="shared" si="201"/>
        <v>0</v>
      </c>
      <c r="T1431" s="20">
        <f t="shared" si="201"/>
        <v>2243432.64</v>
      </c>
      <c r="U1431" s="20">
        <f t="shared" si="201"/>
        <v>388708.79000000004</v>
      </c>
      <c r="V1431" s="20">
        <f t="shared" si="201"/>
        <v>0</v>
      </c>
      <c r="W1431" s="20">
        <f t="shared" si="201"/>
        <v>4905773.290000001</v>
      </c>
    </row>
    <row r="1432" spans="1:23" s="16" customFormat="1" ht="35.25" customHeight="1" x14ac:dyDescent="0.5">
      <c r="A1432" s="56" t="s">
        <v>1336</v>
      </c>
      <c r="B1432" s="56"/>
      <c r="C1432" s="56"/>
      <c r="D1432" s="56"/>
      <c r="E1432" s="56"/>
      <c r="F1432" s="56"/>
      <c r="G1432" s="56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R1432" s="56"/>
      <c r="S1432" s="56"/>
      <c r="T1432" s="56"/>
      <c r="U1432" s="56"/>
      <c r="V1432" s="56"/>
      <c r="W1432" s="56"/>
    </row>
    <row r="1433" spans="1:23" s="16" customFormat="1" ht="35.25" customHeight="1" x14ac:dyDescent="0.5">
      <c r="A1433" s="4">
        <f>A1430+1</f>
        <v>215</v>
      </c>
      <c r="B1433" s="5" t="s">
        <v>844</v>
      </c>
      <c r="C1433" s="2">
        <v>37323</v>
      </c>
      <c r="D1433" s="1">
        <f t="shared" ref="D1433:D1440" si="202">E1433+W1433</f>
        <v>334460</v>
      </c>
      <c r="E1433" s="1">
        <f t="shared" ref="E1433:E1440" si="203">SUM(F1433:V1433)</f>
        <v>334460</v>
      </c>
      <c r="F1433" s="1">
        <v>0</v>
      </c>
      <c r="G1433" s="1">
        <v>0</v>
      </c>
      <c r="H1433" s="1">
        <v>0</v>
      </c>
      <c r="I1433" s="1">
        <v>166030</v>
      </c>
      <c r="J1433" s="1">
        <v>168430</v>
      </c>
      <c r="K1433" s="1">
        <v>0</v>
      </c>
      <c r="L1433" s="3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0</v>
      </c>
    </row>
    <row r="1434" spans="1:23" s="16" customFormat="1" ht="35.25" customHeight="1" x14ac:dyDescent="0.5">
      <c r="A1434" s="4">
        <f>A1433+1</f>
        <v>216</v>
      </c>
      <c r="B1434" s="1" t="s">
        <v>848</v>
      </c>
      <c r="C1434" s="2">
        <v>37376</v>
      </c>
      <c r="D1434" s="1">
        <f t="shared" si="202"/>
        <v>27921203.359999999</v>
      </c>
      <c r="E1434" s="1">
        <f t="shared" si="203"/>
        <v>27792489.079999998</v>
      </c>
      <c r="F1434" s="1">
        <v>1883146.72</v>
      </c>
      <c r="G1434" s="1">
        <v>2730609</v>
      </c>
      <c r="H1434" s="1">
        <v>0</v>
      </c>
      <c r="I1434" s="1">
        <v>0</v>
      </c>
      <c r="J1434" s="1">
        <v>0</v>
      </c>
      <c r="K1434" s="1">
        <v>1130942</v>
      </c>
      <c r="L1434" s="3">
        <v>0</v>
      </c>
      <c r="M1434" s="1">
        <v>0</v>
      </c>
      <c r="N1434" s="1">
        <v>5541739</v>
      </c>
      <c r="O1434" s="1">
        <v>0</v>
      </c>
      <c r="P1434" s="1">
        <v>12293120</v>
      </c>
      <c r="Q1434" s="1">
        <v>0</v>
      </c>
      <c r="R1434" s="1">
        <v>0</v>
      </c>
      <c r="S1434" s="1">
        <v>0</v>
      </c>
      <c r="T1434" s="1">
        <v>3009237.4</v>
      </c>
      <c r="U1434" s="1">
        <v>0</v>
      </c>
      <c r="V1434" s="1">
        <v>1203694.96</v>
      </c>
      <c r="W1434" s="1">
        <v>128714.28</v>
      </c>
    </row>
    <row r="1435" spans="1:23" s="16" customFormat="1" ht="35.25" customHeight="1" x14ac:dyDescent="0.5">
      <c r="A1435" s="4">
        <f t="shared" ref="A1435:A1440" si="204">A1434+1</f>
        <v>217</v>
      </c>
      <c r="B1435" s="1" t="s">
        <v>850</v>
      </c>
      <c r="C1435" s="2">
        <v>37381</v>
      </c>
      <c r="D1435" s="1">
        <f t="shared" si="202"/>
        <v>17102326.18</v>
      </c>
      <c r="E1435" s="1">
        <f t="shared" si="203"/>
        <v>16994740.84</v>
      </c>
      <c r="F1435" s="1">
        <v>0</v>
      </c>
      <c r="G1435" s="1">
        <v>2821100.4</v>
      </c>
      <c r="H1435" s="1">
        <v>0</v>
      </c>
      <c r="I1435" s="1">
        <v>0</v>
      </c>
      <c r="J1435" s="1">
        <v>569365.19999999995</v>
      </c>
      <c r="K1435" s="1">
        <v>1210190.3999999999</v>
      </c>
      <c r="L1435" s="3">
        <v>0</v>
      </c>
      <c r="M1435" s="1">
        <v>0</v>
      </c>
      <c r="N1435" s="1">
        <v>8932764.8000000007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2472371.46</v>
      </c>
      <c r="U1435" s="1">
        <v>0</v>
      </c>
      <c r="V1435" s="1">
        <v>988948.58</v>
      </c>
      <c r="W1435" s="1">
        <v>107585.34</v>
      </c>
    </row>
    <row r="1436" spans="1:23" s="16" customFormat="1" ht="35.25" customHeight="1" x14ac:dyDescent="0.5">
      <c r="A1436" s="4">
        <f t="shared" si="204"/>
        <v>218</v>
      </c>
      <c r="B1436" s="1" t="s">
        <v>851</v>
      </c>
      <c r="C1436" s="2">
        <v>37382</v>
      </c>
      <c r="D1436" s="1">
        <f t="shared" si="202"/>
        <v>17108921.390000001</v>
      </c>
      <c r="E1436" s="1">
        <f t="shared" si="203"/>
        <v>17004719.199999999</v>
      </c>
      <c r="F1436" s="1">
        <v>0</v>
      </c>
      <c r="G1436" s="1">
        <v>2836725.6</v>
      </c>
      <c r="H1436" s="1">
        <v>0</v>
      </c>
      <c r="I1436" s="1">
        <v>0</v>
      </c>
      <c r="J1436" s="1">
        <v>605401.19999999995</v>
      </c>
      <c r="K1436" s="1">
        <v>1211803.2</v>
      </c>
      <c r="L1436" s="3">
        <v>0</v>
      </c>
      <c r="M1436" s="1">
        <v>0</v>
      </c>
      <c r="N1436" s="1">
        <v>8932764.8000000007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2441446</v>
      </c>
      <c r="U1436" s="1">
        <v>0</v>
      </c>
      <c r="V1436" s="1">
        <v>976578.4</v>
      </c>
      <c r="W1436" s="1">
        <v>104202.19</v>
      </c>
    </row>
    <row r="1437" spans="1:23" s="16" customFormat="1" ht="35.25" customHeight="1" x14ac:dyDescent="0.5">
      <c r="A1437" s="4">
        <f t="shared" si="204"/>
        <v>219</v>
      </c>
      <c r="B1437" s="1" t="s">
        <v>1367</v>
      </c>
      <c r="C1437" s="2">
        <v>37368</v>
      </c>
      <c r="D1437" s="1">
        <f t="shared" si="202"/>
        <v>629797</v>
      </c>
      <c r="E1437" s="1">
        <f t="shared" si="203"/>
        <v>629797</v>
      </c>
      <c r="F1437" s="1">
        <v>0</v>
      </c>
      <c r="G1437" s="1">
        <v>0</v>
      </c>
      <c r="H1437" s="1">
        <v>0</v>
      </c>
      <c r="I1437" s="1">
        <v>0</v>
      </c>
      <c r="J1437" s="1">
        <v>240063</v>
      </c>
      <c r="K1437" s="1">
        <v>231430</v>
      </c>
      <c r="L1437" s="3">
        <v>0</v>
      </c>
      <c r="M1437" s="1">
        <v>0</v>
      </c>
      <c r="N1437" s="1">
        <v>0</v>
      </c>
      <c r="O1437" s="1">
        <v>158304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0</v>
      </c>
    </row>
    <row r="1438" spans="1:23" s="16" customFormat="1" ht="35.25" customHeight="1" x14ac:dyDescent="0.5">
      <c r="A1438" s="4">
        <f t="shared" si="204"/>
        <v>220</v>
      </c>
      <c r="B1438" s="1" t="s">
        <v>852</v>
      </c>
      <c r="C1438" s="2">
        <v>37387</v>
      </c>
      <c r="D1438" s="1">
        <f t="shared" si="202"/>
        <v>27629920.469999999</v>
      </c>
      <c r="E1438" s="1">
        <f t="shared" si="203"/>
        <v>27499022.629999999</v>
      </c>
      <c r="F1438" s="1">
        <v>1931320.93</v>
      </c>
      <c r="G1438" s="1">
        <v>2524699</v>
      </c>
      <c r="H1438" s="1">
        <v>0</v>
      </c>
      <c r="I1438" s="1">
        <v>0</v>
      </c>
      <c r="J1438" s="1">
        <v>0</v>
      </c>
      <c r="K1438" s="1">
        <v>199762</v>
      </c>
      <c r="L1438" s="3">
        <v>0</v>
      </c>
      <c r="M1438" s="1">
        <v>0</v>
      </c>
      <c r="N1438" s="1">
        <v>0</v>
      </c>
      <c r="O1438" s="1">
        <v>0</v>
      </c>
      <c r="P1438" s="1">
        <v>18708480</v>
      </c>
      <c r="Q1438" s="1">
        <v>0</v>
      </c>
      <c r="R1438" s="1">
        <v>0</v>
      </c>
      <c r="S1438" s="1">
        <v>0</v>
      </c>
      <c r="T1438" s="1">
        <v>2953400.5</v>
      </c>
      <c r="U1438" s="1">
        <v>0</v>
      </c>
      <c r="V1438" s="1">
        <v>1181360.2</v>
      </c>
      <c r="W1438" s="1">
        <v>130897.84</v>
      </c>
    </row>
    <row r="1439" spans="1:23" s="16" customFormat="1" ht="35.25" customHeight="1" x14ac:dyDescent="0.5">
      <c r="A1439" s="4">
        <f t="shared" si="204"/>
        <v>221</v>
      </c>
      <c r="B1439" s="5" t="s">
        <v>853</v>
      </c>
      <c r="C1439" s="2">
        <v>37388</v>
      </c>
      <c r="D1439" s="1">
        <f t="shared" si="202"/>
        <v>1311571</v>
      </c>
      <c r="E1439" s="1">
        <f t="shared" si="203"/>
        <v>1311571</v>
      </c>
      <c r="F1439" s="1">
        <v>325547</v>
      </c>
      <c r="G1439" s="1">
        <v>90802</v>
      </c>
      <c r="H1439" s="1">
        <v>0</v>
      </c>
      <c r="I1439" s="1">
        <v>0</v>
      </c>
      <c r="J1439" s="1">
        <v>0</v>
      </c>
      <c r="K1439" s="1">
        <v>0</v>
      </c>
      <c r="L1439" s="3">
        <v>0</v>
      </c>
      <c r="M1439" s="1">
        <v>0</v>
      </c>
      <c r="N1439" s="1">
        <v>160213</v>
      </c>
      <c r="O1439" s="1">
        <v>0</v>
      </c>
      <c r="P1439" s="1">
        <v>735009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  <c r="W1439" s="1">
        <v>0</v>
      </c>
    </row>
    <row r="1440" spans="1:23" s="16" customFormat="1" ht="35.25" customHeight="1" x14ac:dyDescent="0.5">
      <c r="A1440" s="4">
        <f t="shared" si="204"/>
        <v>222</v>
      </c>
      <c r="B1440" s="1" t="s">
        <v>854</v>
      </c>
      <c r="C1440" s="2">
        <v>37391</v>
      </c>
      <c r="D1440" s="1">
        <f t="shared" si="202"/>
        <v>20202376.470000003</v>
      </c>
      <c r="E1440" s="1">
        <f t="shared" si="203"/>
        <v>20139724.220000003</v>
      </c>
      <c r="F1440" s="1">
        <v>1108409.3500000001</v>
      </c>
      <c r="G1440" s="1">
        <v>1396909</v>
      </c>
      <c r="H1440" s="1">
        <v>0</v>
      </c>
      <c r="I1440" s="1">
        <v>0</v>
      </c>
      <c r="J1440" s="1">
        <v>0</v>
      </c>
      <c r="K1440" s="1">
        <v>372856</v>
      </c>
      <c r="L1440" s="3">
        <v>0</v>
      </c>
      <c r="M1440" s="1">
        <v>0</v>
      </c>
      <c r="N1440" s="1">
        <v>2927640</v>
      </c>
      <c r="O1440" s="1">
        <v>0</v>
      </c>
      <c r="P1440" s="1">
        <v>12472320</v>
      </c>
      <c r="Q1440" s="1">
        <v>0</v>
      </c>
      <c r="R1440" s="1">
        <v>0</v>
      </c>
      <c r="S1440" s="1">
        <v>0</v>
      </c>
      <c r="T1440" s="1">
        <v>1329707.05</v>
      </c>
      <c r="U1440" s="1">
        <v>0</v>
      </c>
      <c r="V1440" s="1">
        <v>531882.81999999995</v>
      </c>
      <c r="W1440" s="1">
        <v>62652.25</v>
      </c>
    </row>
    <row r="1441" spans="1:23" s="16" customFormat="1" ht="35.25" customHeight="1" x14ac:dyDescent="0.5">
      <c r="A1441" s="55" t="s">
        <v>484</v>
      </c>
      <c r="B1441" s="55"/>
      <c r="C1441" s="11"/>
      <c r="D1441" s="27">
        <f t="shared" ref="D1441:W1441" si="205">SUM(D1433:D1440)</f>
        <v>112240575.87</v>
      </c>
      <c r="E1441" s="27">
        <f t="shared" si="205"/>
        <v>111706523.97</v>
      </c>
      <c r="F1441" s="27">
        <f t="shared" si="205"/>
        <v>5248424</v>
      </c>
      <c r="G1441" s="27">
        <f t="shared" si="205"/>
        <v>12400845</v>
      </c>
      <c r="H1441" s="27">
        <f t="shared" si="205"/>
        <v>0</v>
      </c>
      <c r="I1441" s="27">
        <f t="shared" si="205"/>
        <v>166030</v>
      </c>
      <c r="J1441" s="27">
        <f t="shared" si="205"/>
        <v>1583259.4</v>
      </c>
      <c r="K1441" s="27">
        <f t="shared" si="205"/>
        <v>4356983.5999999996</v>
      </c>
      <c r="L1441" s="27">
        <f t="shared" si="205"/>
        <v>0</v>
      </c>
      <c r="M1441" s="27">
        <f t="shared" si="205"/>
        <v>0</v>
      </c>
      <c r="N1441" s="27">
        <f t="shared" si="205"/>
        <v>26495121.600000001</v>
      </c>
      <c r="O1441" s="27">
        <f t="shared" si="205"/>
        <v>158304</v>
      </c>
      <c r="P1441" s="27">
        <f t="shared" si="205"/>
        <v>44208929</v>
      </c>
      <c r="Q1441" s="27">
        <f t="shared" si="205"/>
        <v>0</v>
      </c>
      <c r="R1441" s="27">
        <f t="shared" si="205"/>
        <v>0</v>
      </c>
      <c r="S1441" s="27">
        <f t="shared" si="205"/>
        <v>0</v>
      </c>
      <c r="T1441" s="27">
        <f t="shared" si="205"/>
        <v>12206162.41</v>
      </c>
      <c r="U1441" s="27">
        <f t="shared" si="205"/>
        <v>0</v>
      </c>
      <c r="V1441" s="27">
        <f t="shared" si="205"/>
        <v>4882464.96</v>
      </c>
      <c r="W1441" s="27">
        <f t="shared" si="205"/>
        <v>534051.9</v>
      </c>
    </row>
    <row r="1442" spans="1:23" s="16" customFormat="1" ht="35.25" customHeight="1" x14ac:dyDescent="0.5">
      <c r="A1442" s="56" t="s">
        <v>1337</v>
      </c>
      <c r="B1442" s="56"/>
      <c r="C1442" s="56"/>
      <c r="D1442" s="56"/>
      <c r="E1442" s="56"/>
      <c r="F1442" s="56"/>
      <c r="G1442" s="56"/>
      <c r="H1442" s="56"/>
      <c r="I1442" s="56"/>
      <c r="J1442" s="56"/>
      <c r="K1442" s="56"/>
      <c r="L1442" s="56"/>
      <c r="M1442" s="56"/>
      <c r="N1442" s="56"/>
      <c r="O1442" s="56"/>
      <c r="P1442" s="56"/>
      <c r="Q1442" s="56"/>
      <c r="R1442" s="56"/>
      <c r="S1442" s="56"/>
      <c r="T1442" s="56"/>
      <c r="U1442" s="56"/>
      <c r="V1442" s="56"/>
      <c r="W1442" s="56"/>
    </row>
    <row r="1443" spans="1:23" s="16" customFormat="1" ht="35.25" customHeight="1" x14ac:dyDescent="0.5">
      <c r="A1443" s="4">
        <f>A1440+1</f>
        <v>223</v>
      </c>
      <c r="B1443" s="1" t="s">
        <v>1467</v>
      </c>
      <c r="C1443" s="2">
        <v>37427</v>
      </c>
      <c r="D1443" s="3">
        <f t="shared" ref="D1443:D1449" si="206">E1443+W1443</f>
        <v>5080927.4000000004</v>
      </c>
      <c r="E1443" s="3">
        <f t="shared" ref="E1443:E1449" si="207">SUM(F1443:V1443)</f>
        <v>5045927.4000000004</v>
      </c>
      <c r="F1443" s="1">
        <v>737312.4</v>
      </c>
      <c r="G1443" s="1">
        <v>565746.74</v>
      </c>
      <c r="H1443" s="1">
        <v>0</v>
      </c>
      <c r="I1443" s="1">
        <v>70314</v>
      </c>
      <c r="J1443" s="1">
        <v>671155.84</v>
      </c>
      <c r="K1443" s="1">
        <v>0</v>
      </c>
      <c r="L1443" s="3">
        <v>0</v>
      </c>
      <c r="M1443" s="1">
        <v>0</v>
      </c>
      <c r="N1443" s="1">
        <v>2336162.4</v>
      </c>
      <c r="O1443" s="1">
        <v>54871.86</v>
      </c>
      <c r="P1443" s="1">
        <v>610364.16000000003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  <c r="W1443" s="1">
        <v>35000</v>
      </c>
    </row>
    <row r="1444" spans="1:23" s="16" customFormat="1" ht="35.25" customHeight="1" x14ac:dyDescent="0.5">
      <c r="A1444" s="4">
        <f t="shared" ref="A1444:A1449" si="208">A1443+1</f>
        <v>224</v>
      </c>
      <c r="B1444" s="1" t="s">
        <v>857</v>
      </c>
      <c r="C1444" s="2">
        <v>37423</v>
      </c>
      <c r="D1444" s="3">
        <f t="shared" si="206"/>
        <v>1064932.3799999999</v>
      </c>
      <c r="E1444" s="3">
        <f t="shared" si="207"/>
        <v>1029932.3799999999</v>
      </c>
      <c r="F1444" s="1">
        <v>151924.63</v>
      </c>
      <c r="G1444" s="1">
        <v>277435.73</v>
      </c>
      <c r="H1444" s="1">
        <v>0</v>
      </c>
      <c r="I1444" s="1">
        <v>73714.36</v>
      </c>
      <c r="J1444" s="1">
        <v>77460.960000000006</v>
      </c>
      <c r="K1444" s="1">
        <v>77554.62</v>
      </c>
      <c r="L1444" s="3">
        <v>0</v>
      </c>
      <c r="M1444" s="1">
        <v>0</v>
      </c>
      <c r="N1444" s="1">
        <v>0</v>
      </c>
      <c r="O1444" s="1">
        <v>179934</v>
      </c>
      <c r="P1444" s="1">
        <v>191908.08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  <c r="W1444" s="1">
        <v>35000</v>
      </c>
    </row>
    <row r="1445" spans="1:23" s="16" customFormat="1" ht="35.25" customHeight="1" x14ac:dyDescent="0.5">
      <c r="A1445" s="4">
        <f t="shared" si="208"/>
        <v>225</v>
      </c>
      <c r="B1445" s="1" t="s">
        <v>858</v>
      </c>
      <c r="C1445" s="2">
        <v>37425</v>
      </c>
      <c r="D1445" s="3">
        <f t="shared" si="206"/>
        <v>1797672.29</v>
      </c>
      <c r="E1445" s="3">
        <f t="shared" si="207"/>
        <v>1762672.29</v>
      </c>
      <c r="F1445" s="1">
        <v>346099.28</v>
      </c>
      <c r="G1445" s="1">
        <v>632025.93000000005</v>
      </c>
      <c r="H1445" s="1">
        <v>0</v>
      </c>
      <c r="I1445" s="1">
        <v>167928.56</v>
      </c>
      <c r="J1445" s="1">
        <v>176463.69</v>
      </c>
      <c r="K1445" s="1">
        <v>176677.07</v>
      </c>
      <c r="L1445" s="3">
        <v>0</v>
      </c>
      <c r="M1445" s="1">
        <v>0</v>
      </c>
      <c r="N1445" s="1">
        <v>0</v>
      </c>
      <c r="O1445" s="1">
        <v>0</v>
      </c>
      <c r="P1445" s="1">
        <v>263477.76000000001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  <c r="W1445" s="1">
        <v>35000</v>
      </c>
    </row>
    <row r="1446" spans="1:23" s="16" customFormat="1" ht="35.25" customHeight="1" x14ac:dyDescent="0.5">
      <c r="A1446" s="4">
        <f t="shared" si="208"/>
        <v>226</v>
      </c>
      <c r="B1446" s="1" t="s">
        <v>1492</v>
      </c>
      <c r="C1446" s="2">
        <v>37433</v>
      </c>
      <c r="D1446" s="3">
        <f t="shared" si="206"/>
        <v>9393079.9700000007</v>
      </c>
      <c r="E1446" s="3">
        <f t="shared" si="207"/>
        <v>9358079.9700000007</v>
      </c>
      <c r="F1446" s="1">
        <v>831854.88</v>
      </c>
      <c r="G1446" s="1">
        <v>1580484</v>
      </c>
      <c r="H1446" s="1">
        <v>0</v>
      </c>
      <c r="I1446" s="1">
        <v>268292.40000000002</v>
      </c>
      <c r="J1446" s="1">
        <v>1184195.2</v>
      </c>
      <c r="K1446" s="1">
        <v>195062.5</v>
      </c>
      <c r="L1446" s="3">
        <v>0</v>
      </c>
      <c r="M1446" s="1">
        <v>0</v>
      </c>
      <c r="N1446" s="1">
        <v>2162204.2000000002</v>
      </c>
      <c r="O1446" s="1">
        <v>136807.23000000001</v>
      </c>
      <c r="P1446" s="1">
        <v>2999179.56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35000</v>
      </c>
    </row>
    <row r="1447" spans="1:23" s="16" customFormat="1" ht="35.25" customHeight="1" x14ac:dyDescent="0.5">
      <c r="A1447" s="4">
        <f t="shared" si="208"/>
        <v>227</v>
      </c>
      <c r="B1447" s="1" t="s">
        <v>859</v>
      </c>
      <c r="C1447" s="2">
        <v>37450</v>
      </c>
      <c r="D1447" s="3">
        <f t="shared" si="206"/>
        <v>1211398.3</v>
      </c>
      <c r="E1447" s="3">
        <f t="shared" si="207"/>
        <v>1176398.3</v>
      </c>
      <c r="F1447" s="1">
        <v>0</v>
      </c>
      <c r="G1447" s="1">
        <v>341140.06</v>
      </c>
      <c r="H1447" s="1">
        <v>0</v>
      </c>
      <c r="I1447" s="1">
        <v>90640.52</v>
      </c>
      <c r="J1447" s="1">
        <v>95247.41</v>
      </c>
      <c r="K1447" s="1">
        <v>95362.58</v>
      </c>
      <c r="L1447" s="3">
        <v>0</v>
      </c>
      <c r="M1447" s="1">
        <v>0</v>
      </c>
      <c r="N1447" s="1">
        <v>0</v>
      </c>
      <c r="O1447" s="1">
        <v>349432.45</v>
      </c>
      <c r="P1447" s="1">
        <v>204575.28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  <c r="W1447" s="1">
        <v>35000</v>
      </c>
    </row>
    <row r="1448" spans="1:23" s="16" customFormat="1" ht="35.25" customHeight="1" x14ac:dyDescent="0.5">
      <c r="A1448" s="4">
        <f t="shared" si="208"/>
        <v>228</v>
      </c>
      <c r="B1448" s="1" t="s">
        <v>861</v>
      </c>
      <c r="C1448" s="2">
        <v>37460</v>
      </c>
      <c r="D1448" s="3">
        <f t="shared" si="206"/>
        <v>960836.09000000008</v>
      </c>
      <c r="E1448" s="3">
        <f t="shared" si="207"/>
        <v>925836.09000000008</v>
      </c>
      <c r="F1448" s="1">
        <v>0</v>
      </c>
      <c r="G1448" s="1">
        <v>274528.53000000003</v>
      </c>
      <c r="H1448" s="1">
        <v>0</v>
      </c>
      <c r="I1448" s="1">
        <v>72941.91</v>
      </c>
      <c r="J1448" s="1">
        <v>76649.25</v>
      </c>
      <c r="K1448" s="1">
        <v>76741.94</v>
      </c>
      <c r="L1448" s="3">
        <v>0</v>
      </c>
      <c r="M1448" s="1">
        <v>0</v>
      </c>
      <c r="N1448" s="1">
        <v>0</v>
      </c>
      <c r="O1448" s="1">
        <v>281201.74</v>
      </c>
      <c r="P1448" s="1">
        <v>143772.72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0</v>
      </c>
      <c r="W1448" s="1">
        <v>35000</v>
      </c>
    </row>
    <row r="1449" spans="1:23" s="16" customFormat="1" ht="35.25" customHeight="1" x14ac:dyDescent="0.5">
      <c r="A1449" s="4">
        <f t="shared" si="208"/>
        <v>229</v>
      </c>
      <c r="B1449" s="1" t="s">
        <v>862</v>
      </c>
      <c r="C1449" s="2">
        <v>37485</v>
      </c>
      <c r="D1449" s="3">
        <f t="shared" si="206"/>
        <v>1103924.3799999999</v>
      </c>
      <c r="E1449" s="3">
        <f t="shared" si="207"/>
        <v>1068924.3799999999</v>
      </c>
      <c r="F1449" s="1">
        <v>141301.5</v>
      </c>
      <c r="G1449" s="1">
        <v>258036.41</v>
      </c>
      <c r="H1449" s="1">
        <v>0</v>
      </c>
      <c r="I1449" s="1">
        <v>68559.98</v>
      </c>
      <c r="J1449" s="1">
        <v>72044.600000000006</v>
      </c>
      <c r="K1449" s="1">
        <v>72131.72</v>
      </c>
      <c r="L1449" s="3">
        <v>0</v>
      </c>
      <c r="M1449" s="1">
        <v>0</v>
      </c>
      <c r="N1449" s="1">
        <v>0</v>
      </c>
      <c r="O1449" s="1">
        <v>264308.73</v>
      </c>
      <c r="P1449" s="1">
        <v>192541.44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35000</v>
      </c>
    </row>
    <row r="1450" spans="1:23" s="16" customFormat="1" ht="35.25" customHeight="1" x14ac:dyDescent="0.5">
      <c r="A1450" s="55" t="s">
        <v>484</v>
      </c>
      <c r="B1450" s="55"/>
      <c r="C1450" s="11"/>
      <c r="D1450" s="20">
        <f t="shared" ref="D1450:W1450" si="209">SUM(D1443:D1449)</f>
        <v>20612770.809999999</v>
      </c>
      <c r="E1450" s="20">
        <f t="shared" si="209"/>
        <v>20367770.809999999</v>
      </c>
      <c r="F1450" s="20">
        <f t="shared" si="209"/>
        <v>2208492.69</v>
      </c>
      <c r="G1450" s="20">
        <f t="shared" si="209"/>
        <v>3929397.4000000004</v>
      </c>
      <c r="H1450" s="20">
        <f t="shared" si="209"/>
        <v>0</v>
      </c>
      <c r="I1450" s="20">
        <f t="shared" si="209"/>
        <v>812391.7300000001</v>
      </c>
      <c r="J1450" s="20">
        <f t="shared" si="209"/>
        <v>2353216.9500000002</v>
      </c>
      <c r="K1450" s="20">
        <f t="shared" si="209"/>
        <v>693530.42999999993</v>
      </c>
      <c r="L1450" s="20">
        <f t="shared" si="209"/>
        <v>0</v>
      </c>
      <c r="M1450" s="20">
        <f t="shared" si="209"/>
        <v>0</v>
      </c>
      <c r="N1450" s="20">
        <f t="shared" si="209"/>
        <v>4498366.5999999996</v>
      </c>
      <c r="O1450" s="20">
        <f t="shared" si="209"/>
        <v>1266556.01</v>
      </c>
      <c r="P1450" s="20">
        <f t="shared" si="209"/>
        <v>4605819</v>
      </c>
      <c r="Q1450" s="20">
        <f t="shared" si="209"/>
        <v>0</v>
      </c>
      <c r="R1450" s="20">
        <f t="shared" si="209"/>
        <v>0</v>
      </c>
      <c r="S1450" s="20">
        <f t="shared" si="209"/>
        <v>0</v>
      </c>
      <c r="T1450" s="20">
        <f t="shared" si="209"/>
        <v>0</v>
      </c>
      <c r="U1450" s="20">
        <f t="shared" si="209"/>
        <v>0</v>
      </c>
      <c r="V1450" s="20">
        <f t="shared" si="209"/>
        <v>0</v>
      </c>
      <c r="W1450" s="20">
        <f t="shared" si="209"/>
        <v>245000</v>
      </c>
    </row>
    <row r="1451" spans="1:23" s="16" customFormat="1" ht="35.25" customHeight="1" x14ac:dyDescent="0.5">
      <c r="A1451" s="56" t="s">
        <v>1338</v>
      </c>
      <c r="B1451" s="56"/>
      <c r="C1451" s="56"/>
      <c r="D1451" s="56"/>
      <c r="E1451" s="56"/>
      <c r="F1451" s="56"/>
      <c r="G1451" s="56"/>
      <c r="H1451" s="56"/>
      <c r="I1451" s="56"/>
      <c r="J1451" s="56"/>
      <c r="K1451" s="56"/>
      <c r="L1451" s="56"/>
      <c r="M1451" s="56"/>
      <c r="N1451" s="56"/>
      <c r="O1451" s="56"/>
      <c r="P1451" s="56"/>
      <c r="Q1451" s="56"/>
      <c r="R1451" s="56"/>
      <c r="S1451" s="56"/>
      <c r="T1451" s="56"/>
      <c r="U1451" s="56"/>
      <c r="V1451" s="56"/>
      <c r="W1451" s="56"/>
    </row>
    <row r="1452" spans="1:23" s="16" customFormat="1" ht="35.25" customHeight="1" x14ac:dyDescent="0.5">
      <c r="A1452" s="4">
        <f>A1449+1</f>
        <v>230</v>
      </c>
      <c r="B1452" s="1" t="s">
        <v>870</v>
      </c>
      <c r="C1452" s="2">
        <v>37616</v>
      </c>
      <c r="D1452" s="1">
        <f t="shared" ref="D1452" si="210">E1452+W1452</f>
        <v>1147001.1200000001</v>
      </c>
      <c r="E1452" s="1">
        <f t="shared" ref="E1452" si="211">SUM(F1452:V1452)</f>
        <v>1129139.78</v>
      </c>
      <c r="F1452" s="1">
        <v>0</v>
      </c>
      <c r="G1452" s="1">
        <v>0</v>
      </c>
      <c r="H1452" s="1">
        <v>0</v>
      </c>
      <c r="I1452" s="1">
        <v>0</v>
      </c>
      <c r="J1452" s="1">
        <v>0</v>
      </c>
      <c r="K1452" s="1">
        <v>0</v>
      </c>
      <c r="L1452" s="3">
        <v>0</v>
      </c>
      <c r="M1452" s="1">
        <v>0</v>
      </c>
      <c r="N1452" s="30">
        <v>1129139.78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17861.34</v>
      </c>
    </row>
    <row r="1453" spans="1:23" s="16" customFormat="1" ht="35.25" customHeight="1" x14ac:dyDescent="0.5">
      <c r="A1453" s="4">
        <f>A1452+1</f>
        <v>231</v>
      </c>
      <c r="B1453" s="1" t="s">
        <v>877</v>
      </c>
      <c r="C1453" s="2">
        <v>37643</v>
      </c>
      <c r="D1453" s="1">
        <f t="shared" ref="D1453:D1488" si="212">E1453+W1453</f>
        <v>1245350.57</v>
      </c>
      <c r="E1453" s="1">
        <f t="shared" ref="E1453:E1488" si="213">SUM(F1453:V1453)</f>
        <v>1229154.72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3">
        <v>0</v>
      </c>
      <c r="M1453" s="1">
        <v>0</v>
      </c>
      <c r="N1453" s="1">
        <v>0</v>
      </c>
      <c r="O1453" s="30">
        <v>130238.68</v>
      </c>
      <c r="P1453" s="30">
        <v>1098916.04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  <c r="W1453" s="1">
        <v>16195.85</v>
      </c>
    </row>
    <row r="1454" spans="1:23" s="16" customFormat="1" ht="35.25" customHeight="1" x14ac:dyDescent="0.5">
      <c r="A1454" s="4">
        <f t="shared" ref="A1454:A1488" si="214">A1453+1</f>
        <v>232</v>
      </c>
      <c r="B1454" s="1" t="s">
        <v>878</v>
      </c>
      <c r="C1454" s="2">
        <v>37644</v>
      </c>
      <c r="D1454" s="1">
        <f t="shared" si="212"/>
        <v>719763.63</v>
      </c>
      <c r="E1454" s="1">
        <f t="shared" si="213"/>
        <v>708808.76</v>
      </c>
      <c r="F1454" s="1">
        <v>0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3">
        <v>0</v>
      </c>
      <c r="M1454" s="1">
        <v>0</v>
      </c>
      <c r="N1454" s="1">
        <v>0</v>
      </c>
      <c r="O1454" s="1">
        <v>0</v>
      </c>
      <c r="P1454" s="30">
        <v>708808.76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0</v>
      </c>
      <c r="W1454" s="1">
        <v>10954.87</v>
      </c>
    </row>
    <row r="1455" spans="1:23" s="16" customFormat="1" ht="35.25" customHeight="1" x14ac:dyDescent="0.5">
      <c r="A1455" s="4">
        <f t="shared" si="214"/>
        <v>233</v>
      </c>
      <c r="B1455" s="1" t="s">
        <v>879</v>
      </c>
      <c r="C1455" s="2">
        <v>37645</v>
      </c>
      <c r="D1455" s="1">
        <f t="shared" si="212"/>
        <v>1459362.5499999998</v>
      </c>
      <c r="E1455" s="1">
        <f t="shared" si="213"/>
        <v>1436637.0899999999</v>
      </c>
      <c r="F1455" s="1">
        <v>0</v>
      </c>
      <c r="G1455" s="1">
        <v>0</v>
      </c>
      <c r="H1455" s="1">
        <v>0</v>
      </c>
      <c r="I1455" s="1">
        <v>0</v>
      </c>
      <c r="J1455" s="1">
        <v>0</v>
      </c>
      <c r="K1455" s="1">
        <v>0</v>
      </c>
      <c r="L1455" s="3">
        <v>0</v>
      </c>
      <c r="M1455" s="1">
        <v>0</v>
      </c>
      <c r="N1455" s="30">
        <v>1306398.4099999999</v>
      </c>
      <c r="O1455" s="30">
        <v>130238.68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22725.46</v>
      </c>
    </row>
    <row r="1456" spans="1:23" s="16" customFormat="1" ht="35.25" customHeight="1" x14ac:dyDescent="0.5">
      <c r="A1456" s="4">
        <f t="shared" si="214"/>
        <v>234</v>
      </c>
      <c r="B1456" s="1" t="s">
        <v>1504</v>
      </c>
      <c r="C1456" s="2">
        <v>37669</v>
      </c>
      <c r="D1456" s="1">
        <f t="shared" si="212"/>
        <v>3541018.37</v>
      </c>
      <c r="E1456" s="1">
        <f t="shared" si="213"/>
        <v>3516176.16</v>
      </c>
      <c r="F1456" s="1">
        <v>1629944.51</v>
      </c>
      <c r="G1456" s="1">
        <v>0</v>
      </c>
      <c r="H1456" s="1">
        <v>0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1886231.65</v>
      </c>
      <c r="P1456" s="1">
        <v>0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  <c r="W1456" s="1">
        <v>24842.21</v>
      </c>
    </row>
    <row r="1457" spans="1:23" s="16" customFormat="1" ht="35.25" customHeight="1" x14ac:dyDescent="0.5">
      <c r="A1457" s="4">
        <f t="shared" si="214"/>
        <v>235</v>
      </c>
      <c r="B1457" s="1" t="s">
        <v>1505</v>
      </c>
      <c r="C1457" s="2">
        <v>37670</v>
      </c>
      <c r="D1457" s="1">
        <f t="shared" si="212"/>
        <v>3742061.28</v>
      </c>
      <c r="E1457" s="1">
        <f t="shared" si="213"/>
        <v>3716968</v>
      </c>
      <c r="F1457" s="1">
        <v>1737465.04</v>
      </c>
      <c r="G1457" s="30">
        <v>0</v>
      </c>
      <c r="H1457" s="1">
        <v>0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1979502.96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  <c r="W1457" s="1">
        <v>25093.279999999999</v>
      </c>
    </row>
    <row r="1458" spans="1:23" s="16" customFormat="1" ht="35.25" customHeight="1" x14ac:dyDescent="0.5">
      <c r="A1458" s="4">
        <f t="shared" si="214"/>
        <v>236</v>
      </c>
      <c r="B1458" s="1" t="s">
        <v>1506</v>
      </c>
      <c r="C1458" s="2">
        <v>37671</v>
      </c>
      <c r="D1458" s="1">
        <f t="shared" si="212"/>
        <v>3981495.5100000002</v>
      </c>
      <c r="E1458" s="1">
        <f t="shared" si="213"/>
        <v>3948732.56</v>
      </c>
      <c r="F1458" s="1">
        <v>1588570.6</v>
      </c>
      <c r="G1458" s="1">
        <v>0</v>
      </c>
      <c r="H1458" s="1">
        <v>0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30">
        <v>0</v>
      </c>
      <c r="O1458" s="30">
        <v>2360161.96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32762.95</v>
      </c>
    </row>
    <row r="1459" spans="1:23" s="16" customFormat="1" ht="35.25" customHeight="1" x14ac:dyDescent="0.5">
      <c r="A1459" s="4">
        <f t="shared" si="214"/>
        <v>237</v>
      </c>
      <c r="B1459" s="1" t="s">
        <v>1509</v>
      </c>
      <c r="C1459" s="2">
        <v>37672</v>
      </c>
      <c r="D1459" s="1">
        <f t="shared" si="212"/>
        <v>3707704.7</v>
      </c>
      <c r="E1459" s="1">
        <f t="shared" si="213"/>
        <v>3677767.3200000003</v>
      </c>
      <c r="F1459" s="1">
        <v>1642727.31</v>
      </c>
      <c r="G1459" s="1">
        <v>0</v>
      </c>
      <c r="H1459" s="1">
        <v>0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30">
        <v>2035040.01</v>
      </c>
      <c r="P1459" s="30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29937.38</v>
      </c>
    </row>
    <row r="1460" spans="1:23" s="16" customFormat="1" ht="35.25" customHeight="1" x14ac:dyDescent="0.5">
      <c r="A1460" s="4">
        <f t="shared" si="214"/>
        <v>238</v>
      </c>
      <c r="B1460" s="1" t="s">
        <v>1507</v>
      </c>
      <c r="C1460" s="2">
        <v>37673</v>
      </c>
      <c r="D1460" s="1">
        <f t="shared" si="212"/>
        <v>4995374.0100000007</v>
      </c>
      <c r="E1460" s="1">
        <f t="shared" si="213"/>
        <v>4961966.4400000004</v>
      </c>
      <c r="F1460" s="1">
        <v>2587396.4500000002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2374569.9900000002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  <c r="W1460" s="1">
        <v>33407.57</v>
      </c>
    </row>
    <row r="1461" spans="1:23" s="16" customFormat="1" ht="35.25" customHeight="1" x14ac:dyDescent="0.5">
      <c r="A1461" s="4">
        <f t="shared" si="214"/>
        <v>239</v>
      </c>
      <c r="B1461" s="1" t="s">
        <v>1508</v>
      </c>
      <c r="C1461" s="2">
        <v>37674</v>
      </c>
      <c r="D1461" s="1">
        <f t="shared" si="212"/>
        <v>3501245.25</v>
      </c>
      <c r="E1461" s="1">
        <f t="shared" si="213"/>
        <v>3444256.8</v>
      </c>
      <c r="F1461" s="1">
        <v>1208106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2236150.7999999998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  <c r="W1461" s="1">
        <v>56988.45</v>
      </c>
    </row>
    <row r="1462" spans="1:23" s="16" customFormat="1" ht="35.25" customHeight="1" x14ac:dyDescent="0.5">
      <c r="A1462" s="4">
        <f t="shared" si="214"/>
        <v>240</v>
      </c>
      <c r="B1462" s="1" t="s">
        <v>1510</v>
      </c>
      <c r="C1462" s="2">
        <v>37675</v>
      </c>
      <c r="D1462" s="1">
        <f t="shared" si="212"/>
        <v>3404448.62</v>
      </c>
      <c r="E1462" s="1">
        <f t="shared" si="213"/>
        <v>3346656</v>
      </c>
      <c r="F1462" s="1">
        <v>1056894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30">
        <v>0</v>
      </c>
      <c r="O1462" s="30">
        <v>2289762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57792.62</v>
      </c>
    </row>
    <row r="1463" spans="1:23" s="16" customFormat="1" ht="35.25" customHeight="1" x14ac:dyDescent="0.5">
      <c r="A1463" s="4">
        <f t="shared" si="214"/>
        <v>241</v>
      </c>
      <c r="B1463" s="1" t="s">
        <v>1511</v>
      </c>
      <c r="C1463" s="2">
        <v>37676</v>
      </c>
      <c r="D1463" s="1">
        <f t="shared" si="212"/>
        <v>3405558.6700000004</v>
      </c>
      <c r="E1463" s="1">
        <f t="shared" si="213"/>
        <v>3348302.4000000004</v>
      </c>
      <c r="F1463" s="1">
        <v>1094296.8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2254005.6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  <c r="W1463" s="1">
        <v>57256.27</v>
      </c>
    </row>
    <row r="1464" spans="1:23" s="16" customFormat="1" ht="35.25" customHeight="1" x14ac:dyDescent="0.5">
      <c r="A1464" s="4">
        <f t="shared" si="214"/>
        <v>242</v>
      </c>
      <c r="B1464" s="1" t="s">
        <v>1512</v>
      </c>
      <c r="C1464" s="2">
        <v>37677</v>
      </c>
      <c r="D1464" s="1">
        <f t="shared" si="212"/>
        <v>3311924.19</v>
      </c>
      <c r="E1464" s="1">
        <f t="shared" si="213"/>
        <v>3289376</v>
      </c>
      <c r="F1464" s="1">
        <v>1565016.3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1724359.7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  <c r="W1464" s="1">
        <v>22548.19</v>
      </c>
    </row>
    <row r="1465" spans="1:23" s="16" customFormat="1" ht="35.25" customHeight="1" x14ac:dyDescent="0.5">
      <c r="A1465" s="4">
        <f t="shared" si="214"/>
        <v>243</v>
      </c>
      <c r="B1465" s="1" t="s">
        <v>1513</v>
      </c>
      <c r="C1465" s="2">
        <v>37678</v>
      </c>
      <c r="D1465" s="1">
        <f t="shared" si="212"/>
        <v>3136564.8899999997</v>
      </c>
      <c r="E1465" s="1">
        <f t="shared" si="213"/>
        <v>3081940.8</v>
      </c>
      <c r="F1465" s="1">
        <v>1003413.6</v>
      </c>
      <c r="G1465" s="1">
        <v>0</v>
      </c>
      <c r="H1465" s="1">
        <v>0</v>
      </c>
      <c r="I1465" s="1"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2078527.2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  <c r="W1465" s="1">
        <v>54624.09</v>
      </c>
    </row>
    <row r="1466" spans="1:23" s="16" customFormat="1" ht="35.25" customHeight="1" x14ac:dyDescent="0.5">
      <c r="A1466" s="4">
        <f t="shared" si="214"/>
        <v>244</v>
      </c>
      <c r="B1466" s="1" t="s">
        <v>1514</v>
      </c>
      <c r="C1466" s="2">
        <v>37679</v>
      </c>
      <c r="D1466" s="1">
        <f t="shared" si="212"/>
        <v>2924590.53</v>
      </c>
      <c r="E1466" s="1">
        <f t="shared" si="213"/>
        <v>2866648.48</v>
      </c>
      <c r="F1466" s="1">
        <v>1550576.25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1316072.23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0</v>
      </c>
      <c r="W1466" s="1">
        <v>57942.05</v>
      </c>
    </row>
    <row r="1467" spans="1:23" s="16" customFormat="1" ht="35.25" customHeight="1" x14ac:dyDescent="0.5">
      <c r="A1467" s="4">
        <f t="shared" si="214"/>
        <v>245</v>
      </c>
      <c r="B1467" s="1" t="s">
        <v>1515</v>
      </c>
      <c r="C1467" s="2">
        <v>37680</v>
      </c>
      <c r="D1467" s="1">
        <f t="shared" si="212"/>
        <v>5048120.5999999996</v>
      </c>
      <c r="E1467" s="1">
        <f t="shared" si="213"/>
        <v>4990780</v>
      </c>
      <c r="F1467" s="1">
        <v>2272747.5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2718032.5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  <c r="W1467" s="1">
        <v>57340.6</v>
      </c>
    </row>
    <row r="1468" spans="1:23" s="16" customFormat="1" ht="35.25" customHeight="1" x14ac:dyDescent="0.5">
      <c r="A1468" s="4">
        <f t="shared" si="214"/>
        <v>246</v>
      </c>
      <c r="B1468" s="1" t="s">
        <v>1516</v>
      </c>
      <c r="C1468" s="2">
        <v>37681</v>
      </c>
      <c r="D1468" s="1">
        <f t="shared" si="212"/>
        <v>3023416.46</v>
      </c>
      <c r="E1468" s="1">
        <f t="shared" si="213"/>
        <v>2990245.56</v>
      </c>
      <c r="F1468" s="1">
        <v>1215570.08</v>
      </c>
      <c r="G1468" s="1">
        <v>0</v>
      </c>
      <c r="H1468" s="1">
        <v>0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1774675.48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  <c r="W1468" s="1">
        <v>33170.899999999994</v>
      </c>
    </row>
    <row r="1469" spans="1:23" s="16" customFormat="1" ht="35.25" customHeight="1" x14ac:dyDescent="0.5">
      <c r="A1469" s="4">
        <f t="shared" si="214"/>
        <v>247</v>
      </c>
      <c r="B1469" s="1" t="s">
        <v>1500</v>
      </c>
      <c r="C1469" s="2">
        <v>37665</v>
      </c>
      <c r="D1469" s="1">
        <f t="shared" si="212"/>
        <v>4301075.0999999996</v>
      </c>
      <c r="E1469" s="1">
        <f t="shared" si="213"/>
        <v>4272202</v>
      </c>
      <c r="F1469" s="1">
        <v>2086236.13</v>
      </c>
      <c r="G1469" s="1">
        <v>0</v>
      </c>
      <c r="H1469" s="1">
        <v>0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2185965.87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0</v>
      </c>
      <c r="W1469" s="1">
        <v>28873.1</v>
      </c>
    </row>
    <row r="1470" spans="1:23" s="16" customFormat="1" ht="35.25" customHeight="1" x14ac:dyDescent="0.5">
      <c r="A1470" s="4">
        <f t="shared" si="214"/>
        <v>248</v>
      </c>
      <c r="B1470" s="1" t="s">
        <v>1517</v>
      </c>
      <c r="C1470" s="2">
        <v>37682</v>
      </c>
      <c r="D1470" s="1">
        <f t="shared" si="212"/>
        <v>3017715.38</v>
      </c>
      <c r="E1470" s="1">
        <f t="shared" si="213"/>
        <v>2976877.79</v>
      </c>
      <c r="F1470" s="1">
        <v>1040813.45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1936064.34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40837.589999999997</v>
      </c>
    </row>
    <row r="1471" spans="1:23" s="16" customFormat="1" ht="35.25" customHeight="1" x14ac:dyDescent="0.5">
      <c r="A1471" s="4">
        <f t="shared" si="214"/>
        <v>249</v>
      </c>
      <c r="B1471" s="1" t="s">
        <v>1518</v>
      </c>
      <c r="C1471" s="2">
        <v>37683</v>
      </c>
      <c r="D1471" s="1">
        <f t="shared" si="212"/>
        <v>5198903.34</v>
      </c>
      <c r="E1471" s="1">
        <f t="shared" si="213"/>
        <v>5148382</v>
      </c>
      <c r="F1471" s="1">
        <v>2569354.5699999998</v>
      </c>
      <c r="G1471" s="1">
        <v>0</v>
      </c>
      <c r="H1471" s="1">
        <v>0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2579027.4300000002</v>
      </c>
      <c r="P1471" s="1">
        <v>0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s="1">
        <v>0</v>
      </c>
      <c r="W1471" s="1">
        <v>50521.34</v>
      </c>
    </row>
    <row r="1472" spans="1:23" s="16" customFormat="1" ht="35.25" customHeight="1" x14ac:dyDescent="0.5">
      <c r="A1472" s="4">
        <f t="shared" si="214"/>
        <v>250</v>
      </c>
      <c r="B1472" s="1" t="s">
        <v>1519</v>
      </c>
      <c r="C1472" s="2">
        <v>37684</v>
      </c>
      <c r="D1472" s="1">
        <f t="shared" si="212"/>
        <v>3054029.05</v>
      </c>
      <c r="E1472" s="1">
        <f t="shared" si="213"/>
        <v>2985590.8</v>
      </c>
      <c r="F1472" s="1">
        <v>1351990.57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1633600.23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68438.25</v>
      </c>
    </row>
    <row r="1473" spans="1:23" s="16" customFormat="1" ht="35.25" customHeight="1" x14ac:dyDescent="0.5">
      <c r="A1473" s="4">
        <f t="shared" si="214"/>
        <v>251</v>
      </c>
      <c r="B1473" s="1" t="s">
        <v>1501</v>
      </c>
      <c r="C1473" s="2">
        <v>37666</v>
      </c>
      <c r="D1473" s="1">
        <f t="shared" si="212"/>
        <v>4899714.3499999996</v>
      </c>
      <c r="E1473" s="1">
        <f t="shared" si="213"/>
        <v>4882049.6399999997</v>
      </c>
      <c r="F1473" s="1">
        <v>2569537.2799999998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2312512.36</v>
      </c>
      <c r="P1473" s="1">
        <v>0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  <c r="W1473" s="1">
        <v>17664.71</v>
      </c>
    </row>
    <row r="1474" spans="1:23" s="16" customFormat="1" ht="35.25" customHeight="1" x14ac:dyDescent="0.5">
      <c r="A1474" s="4">
        <f t="shared" si="214"/>
        <v>252</v>
      </c>
      <c r="B1474" s="1" t="s">
        <v>1502</v>
      </c>
      <c r="C1474" s="2">
        <v>37667</v>
      </c>
      <c r="D1474" s="1">
        <f t="shared" si="212"/>
        <v>4889842.4799999995</v>
      </c>
      <c r="E1474" s="1">
        <f t="shared" si="213"/>
        <v>4861292.2799999993</v>
      </c>
      <c r="F1474" s="1">
        <v>2481736.61</v>
      </c>
      <c r="G1474" s="1">
        <v>0</v>
      </c>
      <c r="H1474" s="1">
        <v>0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2379555.67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28550.2</v>
      </c>
    </row>
    <row r="1475" spans="1:23" s="16" customFormat="1" ht="35.25" customHeight="1" x14ac:dyDescent="0.5">
      <c r="A1475" s="4">
        <f t="shared" si="214"/>
        <v>253</v>
      </c>
      <c r="B1475" s="1" t="s">
        <v>1520</v>
      </c>
      <c r="C1475" s="2">
        <v>37686</v>
      </c>
      <c r="D1475" s="1">
        <f t="shared" si="212"/>
        <v>3579023.98</v>
      </c>
      <c r="E1475" s="1">
        <f t="shared" si="213"/>
        <v>3518713.52</v>
      </c>
      <c r="F1475" s="1">
        <v>1644884.44</v>
      </c>
      <c r="G1475" s="1">
        <v>0</v>
      </c>
      <c r="H1475" s="1">
        <v>0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1873829.08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60310.46</v>
      </c>
    </row>
    <row r="1476" spans="1:23" s="16" customFormat="1" ht="35.25" customHeight="1" x14ac:dyDescent="0.5">
      <c r="A1476" s="4">
        <f t="shared" si="214"/>
        <v>254</v>
      </c>
      <c r="B1476" s="1" t="s">
        <v>1503</v>
      </c>
      <c r="C1476" s="2">
        <v>37668</v>
      </c>
      <c r="D1476" s="1">
        <f t="shared" si="212"/>
        <v>3817395.0700000003</v>
      </c>
      <c r="E1476" s="1">
        <f t="shared" si="213"/>
        <v>3795909.64</v>
      </c>
      <c r="F1476" s="1">
        <v>1628553.21</v>
      </c>
      <c r="G1476" s="1">
        <v>0</v>
      </c>
      <c r="H1476" s="1">
        <v>0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2167356.4300000002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21485.43</v>
      </c>
    </row>
    <row r="1477" spans="1:23" s="16" customFormat="1" ht="35.25" customHeight="1" x14ac:dyDescent="0.5">
      <c r="A1477" s="4">
        <f t="shared" si="214"/>
        <v>255</v>
      </c>
      <c r="B1477" s="1" t="s">
        <v>1521</v>
      </c>
      <c r="C1477" s="2">
        <v>37688</v>
      </c>
      <c r="D1477" s="1">
        <f t="shared" si="212"/>
        <v>1663324.46</v>
      </c>
      <c r="E1477" s="1">
        <f t="shared" si="213"/>
        <v>1602833.53</v>
      </c>
      <c r="F1477" s="1">
        <v>1602833.53</v>
      </c>
      <c r="G1477" s="1">
        <v>0</v>
      </c>
      <c r="H1477" s="1">
        <v>0</v>
      </c>
      <c r="I1477" s="1"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60490.93</v>
      </c>
    </row>
    <row r="1478" spans="1:23" s="16" customFormat="1" ht="35.25" customHeight="1" x14ac:dyDescent="0.5">
      <c r="A1478" s="4">
        <f t="shared" si="214"/>
        <v>256</v>
      </c>
      <c r="B1478" s="1" t="s">
        <v>1365</v>
      </c>
      <c r="C1478" s="2">
        <v>37701</v>
      </c>
      <c r="D1478" s="1">
        <f t="shared" si="212"/>
        <v>2837837.11</v>
      </c>
      <c r="E1478" s="1">
        <f t="shared" si="213"/>
        <v>2837837.11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3">
        <v>0</v>
      </c>
      <c r="M1478" s="1">
        <v>0</v>
      </c>
      <c r="N1478" s="1">
        <v>2837837.11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</row>
    <row r="1479" spans="1:23" s="16" customFormat="1" ht="35.25" customHeight="1" x14ac:dyDescent="0.5">
      <c r="A1479" s="4">
        <f t="shared" si="214"/>
        <v>257</v>
      </c>
      <c r="B1479" s="1" t="s">
        <v>1531</v>
      </c>
      <c r="C1479" s="2">
        <v>37711</v>
      </c>
      <c r="D1479" s="1">
        <f t="shared" si="212"/>
        <v>4724773.0599999996</v>
      </c>
      <c r="E1479" s="1">
        <f t="shared" si="213"/>
        <v>4724773.0599999996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3">
        <v>0</v>
      </c>
      <c r="M1479" s="1">
        <v>0</v>
      </c>
      <c r="N1479" s="1">
        <v>4724773.0599999996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0</v>
      </c>
    </row>
    <row r="1480" spans="1:23" s="16" customFormat="1" ht="35.25" customHeight="1" x14ac:dyDescent="0.5">
      <c r="A1480" s="4">
        <f t="shared" si="214"/>
        <v>258</v>
      </c>
      <c r="B1480" s="1" t="s">
        <v>1522</v>
      </c>
      <c r="C1480" s="2">
        <v>37523</v>
      </c>
      <c r="D1480" s="1">
        <f t="shared" si="212"/>
        <v>2159124</v>
      </c>
      <c r="E1480" s="1">
        <f t="shared" si="213"/>
        <v>2159124</v>
      </c>
      <c r="F1480" s="49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2159124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49">
        <v>0</v>
      </c>
    </row>
    <row r="1481" spans="1:23" s="16" customFormat="1" ht="35.25" customHeight="1" x14ac:dyDescent="0.5">
      <c r="A1481" s="4">
        <f t="shared" si="214"/>
        <v>259</v>
      </c>
      <c r="B1481" s="1" t="s">
        <v>1523</v>
      </c>
      <c r="C1481" s="2">
        <v>37524</v>
      </c>
      <c r="D1481" s="1">
        <f t="shared" si="212"/>
        <v>2178976.7999999998</v>
      </c>
      <c r="E1481" s="1">
        <f t="shared" si="213"/>
        <v>2178976.7999999998</v>
      </c>
      <c r="F1481" s="49">
        <v>0</v>
      </c>
      <c r="G1481" s="1">
        <v>0</v>
      </c>
      <c r="H1481" s="1">
        <v>0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2178976.7999999998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49">
        <v>0</v>
      </c>
    </row>
    <row r="1482" spans="1:23" s="16" customFormat="1" ht="35.25" customHeight="1" x14ac:dyDescent="0.5">
      <c r="A1482" s="4">
        <f t="shared" si="214"/>
        <v>260</v>
      </c>
      <c r="B1482" s="1" t="s">
        <v>882</v>
      </c>
      <c r="C1482" s="2">
        <v>37560</v>
      </c>
      <c r="D1482" s="1">
        <f t="shared" si="212"/>
        <v>203000.99</v>
      </c>
      <c r="E1482" s="1">
        <f t="shared" si="213"/>
        <v>199911.67999999999</v>
      </c>
      <c r="F1482" s="1">
        <v>0</v>
      </c>
      <c r="G1482" s="1">
        <v>199911.67999999999</v>
      </c>
      <c r="H1482" s="1">
        <v>0</v>
      </c>
      <c r="I1482" s="1">
        <v>0</v>
      </c>
      <c r="J1482" s="1">
        <v>0</v>
      </c>
      <c r="K1482" s="1">
        <v>0</v>
      </c>
      <c r="L1482" s="3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3089.31</v>
      </c>
    </row>
    <row r="1483" spans="1:23" s="16" customFormat="1" ht="35.25" customHeight="1" x14ac:dyDescent="0.5">
      <c r="A1483" s="4">
        <f t="shared" si="214"/>
        <v>261</v>
      </c>
      <c r="B1483" s="1" t="s">
        <v>883</v>
      </c>
      <c r="C1483" s="2">
        <v>37561</v>
      </c>
      <c r="D1483" s="1">
        <f t="shared" si="212"/>
        <v>1479541.89</v>
      </c>
      <c r="E1483" s="1">
        <f t="shared" si="213"/>
        <v>1456296.1099999999</v>
      </c>
      <c r="F1483" s="1">
        <v>0</v>
      </c>
      <c r="G1483" s="1">
        <v>0</v>
      </c>
      <c r="H1483" s="1">
        <v>0</v>
      </c>
      <c r="I1483" s="1">
        <v>0</v>
      </c>
      <c r="J1483" s="1">
        <v>0</v>
      </c>
      <c r="K1483" s="1">
        <v>0</v>
      </c>
      <c r="L1483" s="3">
        <v>0</v>
      </c>
      <c r="M1483" s="1">
        <v>0</v>
      </c>
      <c r="N1483" s="1">
        <v>1326057.43</v>
      </c>
      <c r="O1483" s="1">
        <v>130238.68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23245.78</v>
      </c>
    </row>
    <row r="1484" spans="1:23" s="16" customFormat="1" ht="35.25" customHeight="1" x14ac:dyDescent="0.5">
      <c r="A1484" s="4">
        <f t="shared" si="214"/>
        <v>262</v>
      </c>
      <c r="B1484" s="1" t="s">
        <v>884</v>
      </c>
      <c r="C1484" s="2">
        <v>37562</v>
      </c>
      <c r="D1484" s="1">
        <f t="shared" si="212"/>
        <v>727098.71000000008</v>
      </c>
      <c r="E1484" s="1">
        <f t="shared" si="213"/>
        <v>715978.78</v>
      </c>
      <c r="F1484" s="1">
        <v>0</v>
      </c>
      <c r="G1484" s="1">
        <v>0</v>
      </c>
      <c r="H1484" s="1">
        <v>0</v>
      </c>
      <c r="I1484" s="1">
        <v>0</v>
      </c>
      <c r="J1484" s="1">
        <v>0</v>
      </c>
      <c r="K1484" s="1">
        <v>0</v>
      </c>
      <c r="L1484" s="3">
        <v>0</v>
      </c>
      <c r="M1484" s="1">
        <v>0</v>
      </c>
      <c r="N1484" s="1">
        <v>0</v>
      </c>
      <c r="O1484" s="1">
        <v>106991.1</v>
      </c>
      <c r="P1484" s="1">
        <v>608987.68000000005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11119.93</v>
      </c>
    </row>
    <row r="1485" spans="1:23" s="16" customFormat="1" ht="35.25" customHeight="1" x14ac:dyDescent="0.5">
      <c r="A1485" s="4">
        <f t="shared" si="214"/>
        <v>263</v>
      </c>
      <c r="B1485" s="1" t="s">
        <v>885</v>
      </c>
      <c r="C1485" s="2">
        <v>37563</v>
      </c>
      <c r="D1485" s="1">
        <f t="shared" si="212"/>
        <v>264082.45</v>
      </c>
      <c r="E1485" s="1">
        <f t="shared" si="213"/>
        <v>261640.5</v>
      </c>
      <c r="F1485" s="1">
        <v>157763.84</v>
      </c>
      <c r="G1485" s="1">
        <v>0</v>
      </c>
      <c r="H1485" s="1">
        <v>0</v>
      </c>
      <c r="I1485" s="1">
        <v>0</v>
      </c>
      <c r="J1485" s="1">
        <v>0</v>
      </c>
      <c r="K1485" s="1">
        <v>0</v>
      </c>
      <c r="L1485" s="3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36765.5</v>
      </c>
      <c r="U1485" s="1">
        <v>67111.16</v>
      </c>
      <c r="V1485" s="1">
        <v>0</v>
      </c>
      <c r="W1485" s="1">
        <v>2441.9499999999998</v>
      </c>
    </row>
    <row r="1486" spans="1:23" s="16" customFormat="1" ht="35.25" customHeight="1" x14ac:dyDescent="0.5">
      <c r="A1486" s="4">
        <f t="shared" si="214"/>
        <v>264</v>
      </c>
      <c r="B1486" s="1" t="s">
        <v>886</v>
      </c>
      <c r="C1486" s="2">
        <v>37565</v>
      </c>
      <c r="D1486" s="1">
        <f t="shared" si="212"/>
        <v>487939.03</v>
      </c>
      <c r="E1486" s="1">
        <f t="shared" si="213"/>
        <v>482963.49000000005</v>
      </c>
      <c r="F1486" s="1">
        <v>322688.09000000003</v>
      </c>
      <c r="G1486" s="1">
        <v>0</v>
      </c>
      <c r="H1486" s="1">
        <v>0</v>
      </c>
      <c r="I1486" s="1">
        <v>0</v>
      </c>
      <c r="J1486" s="1">
        <v>0</v>
      </c>
      <c r="K1486" s="1">
        <v>0</v>
      </c>
      <c r="L1486" s="3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46502.720000000001</v>
      </c>
      <c r="U1486" s="1">
        <v>113772.68</v>
      </c>
      <c r="V1486" s="1">
        <v>0</v>
      </c>
      <c r="W1486" s="1">
        <v>4975.54</v>
      </c>
    </row>
    <row r="1487" spans="1:23" s="16" customFormat="1" ht="35.25" customHeight="1" x14ac:dyDescent="0.5">
      <c r="A1487" s="4">
        <f t="shared" si="214"/>
        <v>265</v>
      </c>
      <c r="B1487" s="1" t="s">
        <v>887</v>
      </c>
      <c r="C1487" s="2">
        <v>37575</v>
      </c>
      <c r="D1487" s="1">
        <f t="shared" si="212"/>
        <v>1042443.64</v>
      </c>
      <c r="E1487" s="1">
        <f t="shared" si="213"/>
        <v>1025453.5700000001</v>
      </c>
      <c r="F1487" s="1">
        <v>0</v>
      </c>
      <c r="G1487" s="1">
        <v>0</v>
      </c>
      <c r="H1487" s="1">
        <v>0</v>
      </c>
      <c r="I1487" s="1">
        <v>0</v>
      </c>
      <c r="J1487" s="1">
        <v>0</v>
      </c>
      <c r="K1487" s="1">
        <v>0</v>
      </c>
      <c r="L1487" s="3">
        <v>0</v>
      </c>
      <c r="M1487" s="1">
        <v>0</v>
      </c>
      <c r="N1487" s="1">
        <v>895214.89</v>
      </c>
      <c r="O1487" s="1">
        <v>130238.68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  <c r="W1487" s="1">
        <v>16990.07</v>
      </c>
    </row>
    <row r="1488" spans="1:23" s="16" customFormat="1" ht="35.25" customHeight="1" x14ac:dyDescent="0.5">
      <c r="A1488" s="4">
        <f t="shared" si="214"/>
        <v>266</v>
      </c>
      <c r="B1488" s="1" t="s">
        <v>890</v>
      </c>
      <c r="C1488" s="2">
        <v>37544</v>
      </c>
      <c r="D1488" s="1">
        <f t="shared" si="212"/>
        <v>663964.56000000006</v>
      </c>
      <c r="E1488" s="1">
        <f t="shared" si="213"/>
        <v>653621.19000000006</v>
      </c>
      <c r="F1488" s="1">
        <v>0</v>
      </c>
      <c r="G1488" s="1">
        <v>0</v>
      </c>
      <c r="H1488" s="1">
        <v>0</v>
      </c>
      <c r="I1488" s="1">
        <v>0</v>
      </c>
      <c r="J1488" s="1">
        <v>0</v>
      </c>
      <c r="K1488" s="1">
        <v>0</v>
      </c>
      <c r="L1488" s="3">
        <v>0</v>
      </c>
      <c r="M1488" s="1">
        <v>0</v>
      </c>
      <c r="N1488" s="1">
        <v>538611.4</v>
      </c>
      <c r="O1488" s="1">
        <v>115009.79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0</v>
      </c>
      <c r="W1488" s="1">
        <v>10343.370000000001</v>
      </c>
    </row>
    <row r="1489" spans="1:23" s="16" customFormat="1" ht="35.25" customHeight="1" x14ac:dyDescent="0.5">
      <c r="A1489" s="55" t="s">
        <v>484</v>
      </c>
      <c r="B1489" s="55"/>
      <c r="C1489" s="11"/>
      <c r="D1489" s="20">
        <f t="shared" ref="D1489:W1489" si="215">SUM(D1452:D1488)</f>
        <v>103484806.40000001</v>
      </c>
      <c r="E1489" s="20">
        <f t="shared" si="215"/>
        <v>102423984.35999998</v>
      </c>
      <c r="F1489" s="20">
        <f t="shared" si="215"/>
        <v>37609116.160000004</v>
      </c>
      <c r="G1489" s="20">
        <f t="shared" si="215"/>
        <v>199911.67999999999</v>
      </c>
      <c r="H1489" s="20">
        <f t="shared" si="215"/>
        <v>0</v>
      </c>
      <c r="I1489" s="20">
        <f t="shared" si="215"/>
        <v>0</v>
      </c>
      <c r="J1489" s="20">
        <f t="shared" si="215"/>
        <v>0</v>
      </c>
      <c r="K1489" s="20">
        <f t="shared" si="215"/>
        <v>0</v>
      </c>
      <c r="L1489" s="20">
        <f t="shared" si="215"/>
        <v>0</v>
      </c>
      <c r="M1489" s="20">
        <f t="shared" si="215"/>
        <v>0</v>
      </c>
      <c r="N1489" s="20">
        <f t="shared" si="215"/>
        <v>12758032.08</v>
      </c>
      <c r="O1489" s="20">
        <f t="shared" si="215"/>
        <v>49176059.899999999</v>
      </c>
      <c r="P1489" s="20">
        <f t="shared" si="215"/>
        <v>2416712.48</v>
      </c>
      <c r="Q1489" s="20">
        <f t="shared" si="215"/>
        <v>0</v>
      </c>
      <c r="R1489" s="20">
        <f t="shared" si="215"/>
        <v>0</v>
      </c>
      <c r="S1489" s="20">
        <f t="shared" si="215"/>
        <v>0</v>
      </c>
      <c r="T1489" s="20">
        <f t="shared" si="215"/>
        <v>83268.22</v>
      </c>
      <c r="U1489" s="20">
        <f t="shared" si="215"/>
        <v>180883.84</v>
      </c>
      <c r="V1489" s="20">
        <f t="shared" si="215"/>
        <v>0</v>
      </c>
      <c r="W1489" s="20">
        <f t="shared" si="215"/>
        <v>1060822.0400000003</v>
      </c>
    </row>
    <row r="1490" spans="1:23" s="16" customFormat="1" ht="35.25" customHeight="1" x14ac:dyDescent="0.5">
      <c r="A1490" s="56" t="s">
        <v>1339</v>
      </c>
      <c r="B1490" s="56"/>
      <c r="C1490" s="56"/>
      <c r="D1490" s="56"/>
      <c r="E1490" s="56"/>
      <c r="F1490" s="56"/>
      <c r="G1490" s="56"/>
      <c r="H1490" s="56"/>
      <c r="I1490" s="56"/>
      <c r="J1490" s="56"/>
      <c r="K1490" s="56"/>
      <c r="L1490" s="56"/>
      <c r="M1490" s="56"/>
      <c r="N1490" s="56"/>
      <c r="O1490" s="56"/>
      <c r="P1490" s="56"/>
      <c r="Q1490" s="56"/>
      <c r="R1490" s="56"/>
      <c r="S1490" s="56"/>
      <c r="T1490" s="56"/>
      <c r="U1490" s="56"/>
      <c r="V1490" s="56"/>
      <c r="W1490" s="56"/>
    </row>
    <row r="1491" spans="1:23" s="16" customFormat="1" ht="35.25" customHeight="1" x14ac:dyDescent="0.5">
      <c r="A1491" s="4">
        <f>A1488+1</f>
        <v>267</v>
      </c>
      <c r="B1491" s="4" t="s">
        <v>1400</v>
      </c>
      <c r="C1491" s="4">
        <v>37996</v>
      </c>
      <c r="D1491" s="1">
        <f>E1491+W1491</f>
        <v>2771602.94</v>
      </c>
      <c r="E1491" s="1">
        <f>SUM(F1491:V1491)</f>
        <v>2768920</v>
      </c>
      <c r="F1491" s="1">
        <v>0</v>
      </c>
      <c r="G1491" s="1">
        <v>0</v>
      </c>
      <c r="H1491" s="1">
        <v>0</v>
      </c>
      <c r="I1491" s="1">
        <v>0</v>
      </c>
      <c r="J1491" s="1">
        <v>0</v>
      </c>
      <c r="K1491" s="1">
        <v>0</v>
      </c>
      <c r="L1491" s="3">
        <v>0</v>
      </c>
      <c r="M1491" s="1">
        <v>0</v>
      </c>
      <c r="N1491" s="1">
        <v>2768920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  <c r="W1491" s="1">
        <v>2682.94</v>
      </c>
    </row>
    <row r="1492" spans="1:23" s="16" customFormat="1" ht="35.25" customHeight="1" x14ac:dyDescent="0.5">
      <c r="A1492" s="4">
        <f>A1491+1</f>
        <v>268</v>
      </c>
      <c r="B1492" s="1" t="s">
        <v>894</v>
      </c>
      <c r="C1492" s="2">
        <v>38003</v>
      </c>
      <c r="D1492" s="1">
        <f t="shared" ref="D1492:D1514" si="216">E1492+W1492</f>
        <v>3080019.6</v>
      </c>
      <c r="E1492" s="1">
        <f t="shared" ref="E1492:E1514" si="217">SUM(F1492:V1492)</f>
        <v>3035381.64</v>
      </c>
      <c r="F1492" s="1">
        <v>0</v>
      </c>
      <c r="G1492" s="1">
        <v>0</v>
      </c>
      <c r="H1492" s="1">
        <v>0</v>
      </c>
      <c r="I1492" s="1">
        <v>0</v>
      </c>
      <c r="J1492" s="1">
        <v>0</v>
      </c>
      <c r="K1492" s="1">
        <v>0</v>
      </c>
      <c r="L1492" s="3">
        <v>0</v>
      </c>
      <c r="M1492" s="1">
        <v>0</v>
      </c>
      <c r="N1492" s="1">
        <v>0</v>
      </c>
      <c r="O1492" s="1">
        <v>0</v>
      </c>
      <c r="P1492" s="1">
        <v>3035381.64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  <c r="W1492" s="1">
        <v>44637.96</v>
      </c>
    </row>
    <row r="1493" spans="1:23" s="16" customFormat="1" ht="35.25" customHeight="1" x14ac:dyDescent="0.5">
      <c r="A1493" s="4">
        <f t="shared" ref="A1493:A1514" si="218">A1492+1</f>
        <v>269</v>
      </c>
      <c r="B1493" s="1" t="s">
        <v>895</v>
      </c>
      <c r="C1493" s="2">
        <v>38004</v>
      </c>
      <c r="D1493" s="1">
        <f t="shared" si="216"/>
        <v>5605916.0499999998</v>
      </c>
      <c r="E1493" s="1">
        <f t="shared" si="217"/>
        <v>5523070</v>
      </c>
      <c r="F1493" s="1">
        <v>0</v>
      </c>
      <c r="G1493" s="1">
        <v>0</v>
      </c>
      <c r="H1493" s="1">
        <v>0</v>
      </c>
      <c r="I1493" s="1">
        <v>0</v>
      </c>
      <c r="J1493" s="1">
        <v>0</v>
      </c>
      <c r="K1493" s="1">
        <v>0</v>
      </c>
      <c r="L1493" s="3">
        <v>0</v>
      </c>
      <c r="M1493" s="1">
        <v>0</v>
      </c>
      <c r="N1493" s="1">
        <v>0</v>
      </c>
      <c r="O1493" s="1">
        <v>1265520</v>
      </c>
      <c r="P1493" s="1">
        <v>4257550</v>
      </c>
      <c r="Q1493" s="1">
        <v>0</v>
      </c>
      <c r="R1493" s="1">
        <v>0</v>
      </c>
      <c r="S1493" s="1">
        <v>0</v>
      </c>
      <c r="T1493" s="1">
        <v>0</v>
      </c>
      <c r="U1493" s="1">
        <v>0</v>
      </c>
      <c r="V1493" s="1">
        <v>0</v>
      </c>
      <c r="W1493" s="1">
        <v>82846.05</v>
      </c>
    </row>
    <row r="1494" spans="1:23" s="16" customFormat="1" ht="70.5" customHeight="1" x14ac:dyDescent="0.5">
      <c r="A1494" s="4">
        <f t="shared" si="218"/>
        <v>270</v>
      </c>
      <c r="B1494" s="1" t="s">
        <v>1751</v>
      </c>
      <c r="C1494" s="2">
        <v>38053</v>
      </c>
      <c r="D1494" s="1">
        <f t="shared" si="216"/>
        <v>6085219.5800000001</v>
      </c>
      <c r="E1494" s="1">
        <f t="shared" si="217"/>
        <v>6047308</v>
      </c>
      <c r="F1494" s="1">
        <v>0</v>
      </c>
      <c r="G1494" s="1">
        <v>0</v>
      </c>
      <c r="H1494" s="1">
        <v>0</v>
      </c>
      <c r="I1494" s="1">
        <v>0</v>
      </c>
      <c r="J1494" s="1">
        <v>0</v>
      </c>
      <c r="K1494" s="1">
        <v>0</v>
      </c>
      <c r="L1494" s="3">
        <v>0</v>
      </c>
      <c r="M1494" s="1">
        <v>0</v>
      </c>
      <c r="N1494" s="1">
        <v>6047308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  <c r="W1494" s="1">
        <v>37911.58</v>
      </c>
    </row>
    <row r="1495" spans="1:23" s="16" customFormat="1" ht="35.25" customHeight="1" x14ac:dyDescent="0.5">
      <c r="A1495" s="4">
        <f t="shared" si="218"/>
        <v>271</v>
      </c>
      <c r="B1495" s="1" t="s">
        <v>897</v>
      </c>
      <c r="C1495" s="2">
        <v>38063</v>
      </c>
      <c r="D1495" s="1">
        <f t="shared" si="216"/>
        <v>147804</v>
      </c>
      <c r="E1495" s="1">
        <f t="shared" si="217"/>
        <v>147804</v>
      </c>
      <c r="F1495" s="1">
        <v>0</v>
      </c>
      <c r="G1495" s="1">
        <v>0</v>
      </c>
      <c r="H1495" s="1">
        <v>0</v>
      </c>
      <c r="I1495" s="1"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1">
        <v>0</v>
      </c>
      <c r="U1495" s="1">
        <v>147804</v>
      </c>
      <c r="V1495" s="1">
        <v>0</v>
      </c>
      <c r="W1495" s="1">
        <v>0</v>
      </c>
    </row>
    <row r="1496" spans="1:23" s="16" customFormat="1" ht="35.25" customHeight="1" x14ac:dyDescent="0.5">
      <c r="A1496" s="4">
        <f t="shared" si="218"/>
        <v>272</v>
      </c>
      <c r="B1496" s="1" t="s">
        <v>905</v>
      </c>
      <c r="C1496" s="2">
        <v>37797</v>
      </c>
      <c r="D1496" s="1">
        <f t="shared" si="216"/>
        <v>1262281.19</v>
      </c>
      <c r="E1496" s="1">
        <f t="shared" si="217"/>
        <v>1243987.26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3">
        <v>0</v>
      </c>
      <c r="M1496" s="1">
        <v>0</v>
      </c>
      <c r="N1496" s="1">
        <v>1243987.26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  <c r="W1496" s="1">
        <v>18293.93</v>
      </c>
    </row>
    <row r="1497" spans="1:23" s="16" customFormat="1" ht="35.25" customHeight="1" x14ac:dyDescent="0.5">
      <c r="A1497" s="4">
        <f t="shared" si="218"/>
        <v>273</v>
      </c>
      <c r="B1497" s="1" t="s">
        <v>1752</v>
      </c>
      <c r="C1497" s="2">
        <v>38163</v>
      </c>
      <c r="D1497" s="1">
        <f t="shared" si="216"/>
        <v>6492495.3300000001</v>
      </c>
      <c r="E1497" s="1">
        <f t="shared" si="217"/>
        <v>6396547.1200000001</v>
      </c>
      <c r="F1497" s="1">
        <v>0</v>
      </c>
      <c r="G1497" s="1">
        <v>0</v>
      </c>
      <c r="H1497" s="1">
        <v>0</v>
      </c>
      <c r="I1497" s="1">
        <v>0</v>
      </c>
      <c r="J1497" s="1">
        <v>0</v>
      </c>
      <c r="K1497" s="1">
        <v>0</v>
      </c>
      <c r="L1497" s="3">
        <v>0</v>
      </c>
      <c r="M1497" s="1">
        <v>0</v>
      </c>
      <c r="N1497" s="1">
        <v>6396547.1200000001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  <c r="W1497" s="1">
        <v>95948.21</v>
      </c>
    </row>
    <row r="1498" spans="1:23" s="16" customFormat="1" ht="35.25" customHeight="1" x14ac:dyDescent="0.5">
      <c r="A1498" s="4">
        <f t="shared" si="218"/>
        <v>274</v>
      </c>
      <c r="B1498" s="1" t="s">
        <v>1753</v>
      </c>
      <c r="C1498" s="2">
        <v>38181</v>
      </c>
      <c r="D1498" s="1">
        <f t="shared" si="216"/>
        <v>10586466.810000001</v>
      </c>
      <c r="E1498" s="1">
        <f t="shared" si="217"/>
        <v>10430016.560000001</v>
      </c>
      <c r="F1498" s="1">
        <v>0</v>
      </c>
      <c r="G1498" s="1">
        <v>0</v>
      </c>
      <c r="H1498" s="1">
        <v>0</v>
      </c>
      <c r="I1498" s="1">
        <v>0</v>
      </c>
      <c r="J1498" s="1">
        <v>0</v>
      </c>
      <c r="K1498" s="1">
        <v>0</v>
      </c>
      <c r="L1498" s="3">
        <v>0</v>
      </c>
      <c r="M1498" s="1">
        <v>0</v>
      </c>
      <c r="N1498" s="1">
        <v>10430016.560000001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  <c r="W1498" s="1">
        <v>156450.25</v>
      </c>
    </row>
    <row r="1499" spans="1:23" s="16" customFormat="1" ht="35.25" customHeight="1" x14ac:dyDescent="0.5">
      <c r="A1499" s="4">
        <f t="shared" si="218"/>
        <v>275</v>
      </c>
      <c r="B1499" s="1" t="s">
        <v>1754</v>
      </c>
      <c r="C1499" s="2">
        <v>38191</v>
      </c>
      <c r="D1499" s="1">
        <f t="shared" si="216"/>
        <v>16268718.25</v>
      </c>
      <c r="E1499" s="1">
        <f t="shared" si="217"/>
        <v>16028293.84</v>
      </c>
      <c r="F1499" s="1">
        <v>0</v>
      </c>
      <c r="G1499" s="1">
        <v>0</v>
      </c>
      <c r="H1499" s="1">
        <v>0</v>
      </c>
      <c r="I1499" s="1">
        <v>0</v>
      </c>
      <c r="J1499" s="1">
        <v>0</v>
      </c>
      <c r="K1499" s="1">
        <v>0</v>
      </c>
      <c r="L1499" s="3">
        <v>0</v>
      </c>
      <c r="M1499" s="1">
        <v>0</v>
      </c>
      <c r="N1499" s="1">
        <v>16028293.84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  <c r="W1499" s="1">
        <v>240424.41</v>
      </c>
    </row>
    <row r="1500" spans="1:23" s="16" customFormat="1" ht="35.25" customHeight="1" x14ac:dyDescent="0.5">
      <c r="A1500" s="4">
        <f t="shared" si="218"/>
        <v>276</v>
      </c>
      <c r="B1500" s="1" t="s">
        <v>913</v>
      </c>
      <c r="C1500" s="2">
        <v>38230</v>
      </c>
      <c r="D1500" s="1">
        <f t="shared" si="216"/>
        <v>2521592.7200000002</v>
      </c>
      <c r="E1500" s="1">
        <f t="shared" si="217"/>
        <v>2487393.6</v>
      </c>
      <c r="F1500" s="1">
        <v>0</v>
      </c>
      <c r="G1500" s="1">
        <v>0</v>
      </c>
      <c r="H1500" s="1">
        <v>0</v>
      </c>
      <c r="I1500" s="1">
        <v>0</v>
      </c>
      <c r="J1500" s="1">
        <v>0</v>
      </c>
      <c r="K1500" s="1">
        <v>0</v>
      </c>
      <c r="L1500" s="3">
        <v>0</v>
      </c>
      <c r="M1500" s="1">
        <v>0</v>
      </c>
      <c r="N1500" s="1">
        <v>0</v>
      </c>
      <c r="O1500" s="1">
        <v>0</v>
      </c>
      <c r="P1500" s="1">
        <v>2487393.6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  <c r="W1500" s="1">
        <v>34199.120000000003</v>
      </c>
    </row>
    <row r="1501" spans="1:23" s="16" customFormat="1" ht="35.25" customHeight="1" x14ac:dyDescent="0.5">
      <c r="A1501" s="4">
        <f t="shared" si="218"/>
        <v>277</v>
      </c>
      <c r="B1501" s="1" t="s">
        <v>914</v>
      </c>
      <c r="C1501" s="2">
        <v>38231</v>
      </c>
      <c r="D1501" s="1">
        <f>E1501+W1501</f>
        <v>1378871.17655</v>
      </c>
      <c r="E1501" s="1">
        <f t="shared" si="217"/>
        <v>1358493.77</v>
      </c>
      <c r="F1501" s="1">
        <v>0</v>
      </c>
      <c r="G1501" s="1">
        <v>0</v>
      </c>
      <c r="H1501" s="1">
        <v>0</v>
      </c>
      <c r="I1501" s="1">
        <v>0</v>
      </c>
      <c r="J1501" s="1">
        <v>0</v>
      </c>
      <c r="K1501" s="1">
        <v>0</v>
      </c>
      <c r="L1501" s="3">
        <v>0</v>
      </c>
      <c r="M1501" s="1">
        <v>0</v>
      </c>
      <c r="N1501" s="1">
        <v>1358493.77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0</v>
      </c>
      <c r="U1501" s="1">
        <v>0</v>
      </c>
      <c r="V1501" s="1">
        <v>0</v>
      </c>
      <c r="W1501" s="1">
        <v>20377.40655</v>
      </c>
    </row>
    <row r="1502" spans="1:23" s="16" customFormat="1" ht="35.25" customHeight="1" x14ac:dyDescent="0.5">
      <c r="A1502" s="4">
        <f t="shared" si="218"/>
        <v>278</v>
      </c>
      <c r="B1502" s="1" t="s">
        <v>1755</v>
      </c>
      <c r="C1502" s="2">
        <v>38278</v>
      </c>
      <c r="D1502" s="1">
        <f t="shared" si="216"/>
        <v>10945850.800000001</v>
      </c>
      <c r="E1502" s="1">
        <f t="shared" si="217"/>
        <v>10812372.640000001</v>
      </c>
      <c r="F1502" s="1">
        <v>0</v>
      </c>
      <c r="G1502" s="1">
        <v>0</v>
      </c>
      <c r="H1502" s="1">
        <v>0</v>
      </c>
      <c r="I1502" s="1">
        <v>0</v>
      </c>
      <c r="J1502" s="1">
        <v>0</v>
      </c>
      <c r="K1502" s="1">
        <v>0</v>
      </c>
      <c r="L1502" s="3">
        <v>0</v>
      </c>
      <c r="M1502" s="1">
        <v>0</v>
      </c>
      <c r="N1502" s="1">
        <v>10812372.640000001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  <c r="W1502" s="1">
        <v>133478.16</v>
      </c>
    </row>
    <row r="1503" spans="1:23" s="16" customFormat="1" ht="35.25" customHeight="1" x14ac:dyDescent="0.5">
      <c r="A1503" s="4">
        <f t="shared" si="218"/>
        <v>279</v>
      </c>
      <c r="B1503" s="1" t="s">
        <v>1776</v>
      </c>
      <c r="C1503" s="2">
        <v>37931</v>
      </c>
      <c r="D1503" s="1">
        <f t="shared" si="216"/>
        <v>3061144.6100000003</v>
      </c>
      <c r="E1503" s="1">
        <f t="shared" si="217"/>
        <v>3001029.43</v>
      </c>
      <c r="F1503" s="1">
        <v>0</v>
      </c>
      <c r="G1503" s="1">
        <v>0</v>
      </c>
      <c r="H1503" s="1">
        <v>0</v>
      </c>
      <c r="I1503" s="1">
        <v>0</v>
      </c>
      <c r="J1503" s="1">
        <v>0</v>
      </c>
      <c r="K1503" s="1">
        <v>0</v>
      </c>
      <c r="L1503" s="3">
        <v>0</v>
      </c>
      <c r="M1503" s="1">
        <v>0</v>
      </c>
      <c r="N1503" s="1">
        <v>0</v>
      </c>
      <c r="O1503" s="1">
        <v>0</v>
      </c>
      <c r="P1503" s="1">
        <v>3001029.43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  <c r="W1503" s="1">
        <v>60115.18</v>
      </c>
    </row>
    <row r="1504" spans="1:23" s="16" customFormat="1" ht="35.25" customHeight="1" x14ac:dyDescent="0.5">
      <c r="A1504" s="4">
        <f t="shared" si="218"/>
        <v>280</v>
      </c>
      <c r="B1504" s="1" t="s">
        <v>1777</v>
      </c>
      <c r="C1504" s="2">
        <v>37937</v>
      </c>
      <c r="D1504" s="1">
        <f t="shared" si="216"/>
        <v>1279936.2</v>
      </c>
      <c r="E1504" s="1">
        <f t="shared" si="217"/>
        <v>1257543.52</v>
      </c>
      <c r="F1504" s="1">
        <v>0</v>
      </c>
      <c r="G1504" s="1">
        <v>0</v>
      </c>
      <c r="H1504" s="1">
        <v>0</v>
      </c>
      <c r="I1504" s="1">
        <v>0</v>
      </c>
      <c r="J1504" s="1">
        <v>0</v>
      </c>
      <c r="K1504" s="1">
        <v>0</v>
      </c>
      <c r="L1504" s="3">
        <v>0</v>
      </c>
      <c r="M1504" s="1">
        <v>0</v>
      </c>
      <c r="N1504" s="1">
        <v>0</v>
      </c>
      <c r="O1504" s="1">
        <v>0</v>
      </c>
      <c r="P1504" s="1">
        <v>1257543.52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 s="1">
        <v>0</v>
      </c>
      <c r="W1504" s="1">
        <v>22392.68</v>
      </c>
    </row>
    <row r="1505" spans="1:23" s="16" customFormat="1" ht="35.25" customHeight="1" x14ac:dyDescent="0.5">
      <c r="A1505" s="4">
        <f t="shared" si="218"/>
        <v>281</v>
      </c>
      <c r="B1505" s="1" t="s">
        <v>916</v>
      </c>
      <c r="C1505" s="2">
        <v>38282</v>
      </c>
      <c r="D1505" s="1">
        <f t="shared" si="216"/>
        <v>3309504.3499999996</v>
      </c>
      <c r="E1505" s="1">
        <f t="shared" si="217"/>
        <v>3261540.51</v>
      </c>
      <c r="F1505" s="1">
        <v>0</v>
      </c>
      <c r="G1505" s="1">
        <v>0</v>
      </c>
      <c r="H1505" s="1">
        <v>0</v>
      </c>
      <c r="I1505" s="1">
        <v>0</v>
      </c>
      <c r="J1505" s="1">
        <v>0</v>
      </c>
      <c r="K1505" s="1">
        <v>0</v>
      </c>
      <c r="L1505" s="3">
        <v>0</v>
      </c>
      <c r="M1505" s="1">
        <v>0</v>
      </c>
      <c r="N1505" s="1">
        <v>0</v>
      </c>
      <c r="O1505" s="1">
        <v>1025536.82</v>
      </c>
      <c r="P1505" s="1">
        <v>2236003.69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  <c r="W1505" s="1">
        <v>47963.839999999997</v>
      </c>
    </row>
    <row r="1506" spans="1:23" s="16" customFormat="1" ht="35.25" customHeight="1" x14ac:dyDescent="0.5">
      <c r="A1506" s="4">
        <f t="shared" si="218"/>
        <v>282</v>
      </c>
      <c r="B1506" s="1" t="s">
        <v>917</v>
      </c>
      <c r="C1506" s="2">
        <v>38291</v>
      </c>
      <c r="D1506" s="1">
        <f t="shared" si="216"/>
        <v>3623903.5599999996</v>
      </c>
      <c r="E1506" s="1">
        <f t="shared" si="217"/>
        <v>3571383.2199999997</v>
      </c>
      <c r="F1506" s="1">
        <v>0</v>
      </c>
      <c r="G1506" s="1">
        <v>0</v>
      </c>
      <c r="H1506" s="1">
        <v>0</v>
      </c>
      <c r="I1506" s="1">
        <v>0</v>
      </c>
      <c r="J1506" s="1">
        <v>0</v>
      </c>
      <c r="K1506" s="1">
        <v>0</v>
      </c>
      <c r="L1506" s="3">
        <v>0</v>
      </c>
      <c r="M1506" s="1">
        <v>0</v>
      </c>
      <c r="N1506" s="1">
        <v>0</v>
      </c>
      <c r="O1506" s="1">
        <v>1015351.32</v>
      </c>
      <c r="P1506" s="1">
        <v>2556031.9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  <c r="W1506" s="1">
        <v>52520.34</v>
      </c>
    </row>
    <row r="1507" spans="1:23" s="16" customFormat="1" ht="35.25" customHeight="1" x14ac:dyDescent="0.5">
      <c r="A1507" s="4">
        <f t="shared" si="218"/>
        <v>283</v>
      </c>
      <c r="B1507" s="1" t="s">
        <v>918</v>
      </c>
      <c r="C1507" s="2">
        <v>38297</v>
      </c>
      <c r="D1507" s="1">
        <f t="shared" si="216"/>
        <v>3443589.3</v>
      </c>
      <c r="E1507" s="1">
        <f t="shared" si="217"/>
        <v>3393682.21</v>
      </c>
      <c r="F1507" s="1">
        <v>0</v>
      </c>
      <c r="G1507" s="1">
        <v>0</v>
      </c>
      <c r="H1507" s="1">
        <v>0</v>
      </c>
      <c r="I1507" s="1">
        <v>0</v>
      </c>
      <c r="J1507" s="1">
        <v>0</v>
      </c>
      <c r="K1507" s="1">
        <v>0</v>
      </c>
      <c r="L1507" s="3">
        <v>0</v>
      </c>
      <c r="M1507" s="1">
        <v>0</v>
      </c>
      <c r="N1507" s="1">
        <v>0</v>
      </c>
      <c r="O1507" s="1">
        <v>907845.87</v>
      </c>
      <c r="P1507" s="1">
        <v>2485836.34</v>
      </c>
      <c r="Q1507" s="1">
        <v>0</v>
      </c>
      <c r="R1507" s="1">
        <v>0</v>
      </c>
      <c r="S1507" s="1">
        <v>0</v>
      </c>
      <c r="T1507" s="1">
        <v>0</v>
      </c>
      <c r="U1507" s="1">
        <v>0</v>
      </c>
      <c r="V1507" s="1">
        <v>0</v>
      </c>
      <c r="W1507" s="1">
        <v>49907.09</v>
      </c>
    </row>
    <row r="1508" spans="1:23" s="16" customFormat="1" ht="35.25" customHeight="1" x14ac:dyDescent="0.5">
      <c r="A1508" s="4">
        <f t="shared" si="218"/>
        <v>284</v>
      </c>
      <c r="B1508" s="1" t="s">
        <v>919</v>
      </c>
      <c r="C1508" s="2">
        <v>38287</v>
      </c>
      <c r="D1508" s="1">
        <f t="shared" si="216"/>
        <v>2208477.1940000001</v>
      </c>
      <c r="E1508" s="1">
        <f t="shared" si="217"/>
        <v>2175839.6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3">
        <v>0</v>
      </c>
      <c r="M1508" s="1">
        <v>0</v>
      </c>
      <c r="N1508" s="1">
        <v>2175839.6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s="1">
        <v>0</v>
      </c>
      <c r="W1508" s="1">
        <v>32637.594000000001</v>
      </c>
    </row>
    <row r="1509" spans="1:23" s="16" customFormat="1" ht="35.25" customHeight="1" x14ac:dyDescent="0.5">
      <c r="A1509" s="4">
        <f t="shared" si="218"/>
        <v>285</v>
      </c>
      <c r="B1509" s="1" t="s">
        <v>920</v>
      </c>
      <c r="C1509" s="2">
        <v>38289</v>
      </c>
      <c r="D1509" s="1">
        <f t="shared" si="216"/>
        <v>1699624.51</v>
      </c>
      <c r="E1509" s="1">
        <f t="shared" si="217"/>
        <v>1674992.27</v>
      </c>
      <c r="F1509" s="1">
        <v>0</v>
      </c>
      <c r="G1509" s="1">
        <v>0</v>
      </c>
      <c r="H1509" s="1">
        <v>0</v>
      </c>
      <c r="I1509" s="1">
        <v>0</v>
      </c>
      <c r="J1509" s="1">
        <v>0</v>
      </c>
      <c r="K1509" s="1">
        <v>0</v>
      </c>
      <c r="L1509" s="3">
        <v>0</v>
      </c>
      <c r="M1509" s="1">
        <v>0</v>
      </c>
      <c r="N1509" s="1">
        <v>0</v>
      </c>
      <c r="O1509" s="1">
        <v>0</v>
      </c>
      <c r="P1509" s="1">
        <v>1674992.27</v>
      </c>
      <c r="Q1509" s="1">
        <v>0</v>
      </c>
      <c r="R1509" s="1">
        <v>0</v>
      </c>
      <c r="S1509" s="1">
        <v>0</v>
      </c>
      <c r="T1509" s="1">
        <v>0</v>
      </c>
      <c r="U1509" s="1">
        <v>0</v>
      </c>
      <c r="V1509" s="1">
        <v>0</v>
      </c>
      <c r="W1509" s="1">
        <v>24632.240000000002</v>
      </c>
    </row>
    <row r="1510" spans="1:23" s="16" customFormat="1" ht="35.25" customHeight="1" x14ac:dyDescent="0.5">
      <c r="A1510" s="4">
        <f t="shared" si="218"/>
        <v>286</v>
      </c>
      <c r="B1510" s="1" t="s">
        <v>929</v>
      </c>
      <c r="C1510" s="2">
        <v>38395</v>
      </c>
      <c r="D1510" s="1">
        <f t="shared" si="216"/>
        <v>4251143.3999999994</v>
      </c>
      <c r="E1510" s="1">
        <f t="shared" si="217"/>
        <v>4229851.84</v>
      </c>
      <c r="F1510" s="1">
        <v>0</v>
      </c>
      <c r="G1510" s="1">
        <v>0</v>
      </c>
      <c r="H1510" s="1">
        <v>0</v>
      </c>
      <c r="I1510" s="1">
        <v>0</v>
      </c>
      <c r="J1510" s="1">
        <v>0</v>
      </c>
      <c r="K1510" s="1">
        <v>0</v>
      </c>
      <c r="L1510" s="3">
        <v>0</v>
      </c>
      <c r="M1510" s="1">
        <v>0</v>
      </c>
      <c r="N1510" s="1">
        <v>0</v>
      </c>
      <c r="O1510" s="1">
        <v>538434.88</v>
      </c>
      <c r="P1510" s="1">
        <v>3691416.96</v>
      </c>
      <c r="Q1510" s="1">
        <v>0</v>
      </c>
      <c r="R1510" s="1">
        <v>0</v>
      </c>
      <c r="S1510" s="1">
        <v>0</v>
      </c>
      <c r="T1510" s="1">
        <v>0</v>
      </c>
      <c r="U1510" s="1">
        <v>0</v>
      </c>
      <c r="V1510" s="1">
        <v>0</v>
      </c>
      <c r="W1510" s="1">
        <v>21291.56</v>
      </c>
    </row>
    <row r="1511" spans="1:23" s="16" customFormat="1" ht="35.25" customHeight="1" x14ac:dyDescent="0.5">
      <c r="A1511" s="4">
        <f t="shared" si="218"/>
        <v>287</v>
      </c>
      <c r="B1511" s="1" t="s">
        <v>934</v>
      </c>
      <c r="C1511" s="2">
        <v>38417</v>
      </c>
      <c r="D1511" s="1">
        <f t="shared" si="216"/>
        <v>1135878.96</v>
      </c>
      <c r="E1511" s="1">
        <f t="shared" si="217"/>
        <v>1118180</v>
      </c>
      <c r="F1511" s="1">
        <v>0</v>
      </c>
      <c r="G1511" s="1">
        <v>817800</v>
      </c>
      <c r="H1511" s="1">
        <v>0</v>
      </c>
      <c r="I1511" s="1">
        <v>0</v>
      </c>
      <c r="J1511" s="1">
        <v>0</v>
      </c>
      <c r="K1511" s="1">
        <v>300380</v>
      </c>
      <c r="L1511" s="3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 s="1">
        <v>0</v>
      </c>
      <c r="W1511" s="1">
        <v>17698.96</v>
      </c>
    </row>
    <row r="1512" spans="1:23" s="16" customFormat="1" ht="70.5" customHeight="1" x14ac:dyDescent="0.5">
      <c r="A1512" s="4">
        <f t="shared" si="218"/>
        <v>288</v>
      </c>
      <c r="B1512" s="5" t="s">
        <v>1702</v>
      </c>
      <c r="C1512" s="2">
        <v>38418</v>
      </c>
      <c r="D1512" s="1">
        <f t="shared" si="216"/>
        <v>60691.76</v>
      </c>
      <c r="E1512" s="1">
        <f t="shared" si="217"/>
        <v>60691.76</v>
      </c>
      <c r="F1512" s="1">
        <v>0</v>
      </c>
      <c r="G1512" s="1">
        <v>0</v>
      </c>
      <c r="H1512" s="1">
        <v>0</v>
      </c>
      <c r="I1512" s="1"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1">
        <v>0</v>
      </c>
      <c r="U1512" s="1">
        <v>60691.76</v>
      </c>
      <c r="V1512" s="1">
        <v>0</v>
      </c>
      <c r="W1512" s="1">
        <v>0</v>
      </c>
    </row>
    <row r="1513" spans="1:23" s="16" customFormat="1" ht="35.25" customHeight="1" x14ac:dyDescent="0.5">
      <c r="A1513" s="4">
        <f t="shared" si="218"/>
        <v>289</v>
      </c>
      <c r="B1513" s="1" t="s">
        <v>221</v>
      </c>
      <c r="C1513" s="2">
        <v>38411</v>
      </c>
      <c r="D1513" s="1">
        <f t="shared" si="216"/>
        <v>637675.76</v>
      </c>
      <c r="E1513" s="1">
        <f t="shared" si="217"/>
        <v>628298.4</v>
      </c>
      <c r="F1513" s="1">
        <v>0</v>
      </c>
      <c r="G1513" s="1">
        <v>0</v>
      </c>
      <c r="H1513" s="1">
        <v>0</v>
      </c>
      <c r="I1513" s="1">
        <v>183925</v>
      </c>
      <c r="J1513" s="1">
        <v>93693</v>
      </c>
      <c r="K1513" s="1">
        <v>350680.4</v>
      </c>
      <c r="L1513" s="3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9377.36</v>
      </c>
    </row>
    <row r="1514" spans="1:23" s="16" customFormat="1" ht="35.25" customHeight="1" x14ac:dyDescent="0.5">
      <c r="A1514" s="4">
        <f t="shared" si="218"/>
        <v>290</v>
      </c>
      <c r="B1514" s="1" t="s">
        <v>935</v>
      </c>
      <c r="C1514" s="2">
        <v>38416</v>
      </c>
      <c r="D1514" s="1">
        <f t="shared" si="216"/>
        <v>1386478.89</v>
      </c>
      <c r="E1514" s="1">
        <f t="shared" si="217"/>
        <v>1366090</v>
      </c>
      <c r="F1514" s="1">
        <v>0</v>
      </c>
      <c r="G1514" s="1">
        <v>817863.57</v>
      </c>
      <c r="H1514" s="1">
        <v>0</v>
      </c>
      <c r="I1514" s="1">
        <v>146734.57</v>
      </c>
      <c r="J1514" s="1">
        <v>101174.61</v>
      </c>
      <c r="K1514" s="1">
        <v>300317.25</v>
      </c>
      <c r="L1514" s="3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  <c r="W1514" s="1">
        <v>20388.89</v>
      </c>
    </row>
    <row r="1515" spans="1:23" s="16" customFormat="1" ht="35.25" customHeight="1" x14ac:dyDescent="0.5">
      <c r="A1515" s="55" t="s">
        <v>484</v>
      </c>
      <c r="B1515" s="55"/>
      <c r="C1515" s="11"/>
      <c r="D1515" s="27">
        <f>SUM(D1491:D1514)</f>
        <v>93244886.940550029</v>
      </c>
      <c r="E1515" s="27">
        <f t="shared" ref="E1515:W1515" si="219">SUM(E1491:E1514)</f>
        <v>92018711.190000013</v>
      </c>
      <c r="F1515" s="27">
        <f t="shared" si="219"/>
        <v>0</v>
      </c>
      <c r="G1515" s="27">
        <f t="shared" si="219"/>
        <v>1635663.5699999998</v>
      </c>
      <c r="H1515" s="27">
        <f t="shared" si="219"/>
        <v>0</v>
      </c>
      <c r="I1515" s="27">
        <f t="shared" si="219"/>
        <v>330659.57</v>
      </c>
      <c r="J1515" s="27">
        <f t="shared" si="219"/>
        <v>194867.61</v>
      </c>
      <c r="K1515" s="27">
        <f t="shared" si="219"/>
        <v>951377.65</v>
      </c>
      <c r="L1515" s="27">
        <f t="shared" si="219"/>
        <v>0</v>
      </c>
      <c r="M1515" s="27">
        <f t="shared" si="219"/>
        <v>0</v>
      </c>
      <c r="N1515" s="27">
        <f t="shared" si="219"/>
        <v>57261778.790000007</v>
      </c>
      <c r="O1515" s="27">
        <f t="shared" si="219"/>
        <v>4752688.8899999997</v>
      </c>
      <c r="P1515" s="27">
        <f t="shared" si="219"/>
        <v>26683179.349999998</v>
      </c>
      <c r="Q1515" s="27">
        <f t="shared" si="219"/>
        <v>0</v>
      </c>
      <c r="R1515" s="27">
        <f t="shared" si="219"/>
        <v>0</v>
      </c>
      <c r="S1515" s="27">
        <f t="shared" si="219"/>
        <v>0</v>
      </c>
      <c r="T1515" s="27">
        <f t="shared" si="219"/>
        <v>0</v>
      </c>
      <c r="U1515" s="27">
        <f t="shared" si="219"/>
        <v>208495.76</v>
      </c>
      <c r="V1515" s="27">
        <f t="shared" si="219"/>
        <v>0</v>
      </c>
      <c r="W1515" s="27">
        <f t="shared" si="219"/>
        <v>1226175.7505500002</v>
      </c>
    </row>
    <row r="1516" spans="1:23" s="16" customFormat="1" ht="35.25" customHeight="1" x14ac:dyDescent="0.5">
      <c r="A1516" s="56" t="s">
        <v>1340</v>
      </c>
      <c r="B1516" s="56"/>
      <c r="C1516" s="56"/>
      <c r="D1516" s="56"/>
      <c r="E1516" s="56"/>
      <c r="F1516" s="56"/>
      <c r="G1516" s="56"/>
      <c r="H1516" s="56"/>
      <c r="I1516" s="56"/>
      <c r="J1516" s="56"/>
      <c r="K1516" s="56"/>
      <c r="L1516" s="56"/>
      <c r="M1516" s="56"/>
      <c r="N1516" s="56"/>
      <c r="O1516" s="56"/>
      <c r="P1516" s="56"/>
      <c r="Q1516" s="56"/>
      <c r="R1516" s="56"/>
      <c r="S1516" s="56"/>
      <c r="T1516" s="56"/>
      <c r="U1516" s="56"/>
      <c r="V1516" s="56"/>
      <c r="W1516" s="56"/>
    </row>
    <row r="1517" spans="1:23" s="16" customFormat="1" ht="35.25" customHeight="1" x14ac:dyDescent="0.5">
      <c r="A1517" s="4">
        <f>A1514+1</f>
        <v>291</v>
      </c>
      <c r="B1517" s="2" t="s">
        <v>222</v>
      </c>
      <c r="C1517" s="2">
        <v>38509</v>
      </c>
      <c r="D1517" s="1">
        <f t="shared" ref="D1517:D1545" si="220">E1517+W1517</f>
        <v>2719889.37</v>
      </c>
      <c r="E1517" s="1">
        <f t="shared" ref="E1517:E1545" si="221">SUM(F1517:V1517)</f>
        <v>2675867.71</v>
      </c>
      <c r="F1517" s="1">
        <v>0</v>
      </c>
      <c r="G1517" s="1">
        <v>0</v>
      </c>
      <c r="H1517" s="1">
        <v>0</v>
      </c>
      <c r="I1517" s="1">
        <v>0</v>
      </c>
      <c r="J1517" s="1">
        <v>0</v>
      </c>
      <c r="K1517" s="1">
        <v>0</v>
      </c>
      <c r="L1517" s="3">
        <v>0</v>
      </c>
      <c r="M1517" s="1">
        <v>0</v>
      </c>
      <c r="N1517" s="1">
        <v>0</v>
      </c>
      <c r="O1517" s="1">
        <v>0</v>
      </c>
      <c r="P1517" s="1">
        <v>2675867.71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  <c r="W1517" s="1">
        <v>44021.66</v>
      </c>
    </row>
    <row r="1518" spans="1:23" s="16" customFormat="1" ht="35.25" customHeight="1" x14ac:dyDescent="0.5">
      <c r="A1518" s="4">
        <f>A1517+1</f>
        <v>292</v>
      </c>
      <c r="B1518" s="1" t="s">
        <v>946</v>
      </c>
      <c r="C1518" s="2">
        <v>38561</v>
      </c>
      <c r="D1518" s="1">
        <f t="shared" si="220"/>
        <v>9094883.1199999992</v>
      </c>
      <c r="E1518" s="1">
        <f t="shared" si="221"/>
        <v>8939004.8399999999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0</v>
      </c>
      <c r="M1518" s="3">
        <v>0</v>
      </c>
      <c r="N1518" s="40">
        <v>4335598.82</v>
      </c>
      <c r="O1518" s="40">
        <v>115564.92</v>
      </c>
      <c r="P1518" s="40">
        <v>4487841.0999999996</v>
      </c>
      <c r="Q1518" s="3">
        <v>0</v>
      </c>
      <c r="R1518" s="3">
        <v>0</v>
      </c>
      <c r="S1518" s="3">
        <v>0</v>
      </c>
      <c r="T1518" s="3">
        <v>0</v>
      </c>
      <c r="U1518" s="3">
        <v>0</v>
      </c>
      <c r="V1518" s="3">
        <v>0</v>
      </c>
      <c r="W1518" s="3">
        <v>155878.28</v>
      </c>
    </row>
    <row r="1519" spans="1:23" s="16" customFormat="1" ht="35.25" customHeight="1" x14ac:dyDescent="0.5">
      <c r="A1519" s="4">
        <f t="shared" ref="A1519:A1545" si="222">A1518+1</f>
        <v>293</v>
      </c>
      <c r="B1519" s="1" t="s">
        <v>949</v>
      </c>
      <c r="C1519" s="2">
        <v>38584</v>
      </c>
      <c r="D1519" s="1">
        <f t="shared" si="220"/>
        <v>10571403.09</v>
      </c>
      <c r="E1519" s="1">
        <f t="shared" si="221"/>
        <v>10402659.939999999</v>
      </c>
      <c r="F1519" s="3">
        <v>0</v>
      </c>
      <c r="G1519" s="3">
        <v>0</v>
      </c>
      <c r="H1519" s="3">
        <v>0</v>
      </c>
      <c r="I1519" s="3">
        <v>0</v>
      </c>
      <c r="J1519" s="3">
        <v>0</v>
      </c>
      <c r="K1519" s="3">
        <v>0</v>
      </c>
      <c r="L1519" s="3">
        <v>0</v>
      </c>
      <c r="M1519" s="3">
        <v>0</v>
      </c>
      <c r="N1519" s="40">
        <v>5196069.42</v>
      </c>
      <c r="O1519" s="40">
        <v>156333.47</v>
      </c>
      <c r="P1519" s="40">
        <v>5050257.05</v>
      </c>
      <c r="Q1519" s="3">
        <v>0</v>
      </c>
      <c r="R1519" s="3">
        <v>0</v>
      </c>
      <c r="S1519" s="3">
        <v>0</v>
      </c>
      <c r="T1519" s="3">
        <v>0</v>
      </c>
      <c r="U1519" s="3">
        <v>0</v>
      </c>
      <c r="V1519" s="3">
        <v>0</v>
      </c>
      <c r="W1519" s="3">
        <v>168743.15</v>
      </c>
    </row>
    <row r="1520" spans="1:23" s="16" customFormat="1" ht="35.25" customHeight="1" x14ac:dyDescent="0.5">
      <c r="A1520" s="4">
        <f t="shared" si="222"/>
        <v>294</v>
      </c>
      <c r="B1520" s="1" t="s">
        <v>1756</v>
      </c>
      <c r="C1520" s="2">
        <v>38596</v>
      </c>
      <c r="D1520" s="1">
        <f t="shared" si="220"/>
        <v>7105917.1200000001</v>
      </c>
      <c r="E1520" s="1">
        <f t="shared" si="221"/>
        <v>7003896.54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v>0</v>
      </c>
      <c r="M1520" s="3">
        <v>6835650</v>
      </c>
      <c r="N1520" s="3">
        <v>0</v>
      </c>
      <c r="O1520" s="3">
        <v>0</v>
      </c>
      <c r="P1520" s="3">
        <v>0</v>
      </c>
      <c r="Q1520" s="3">
        <v>0</v>
      </c>
      <c r="R1520" s="3">
        <v>0</v>
      </c>
      <c r="S1520" s="3">
        <v>0</v>
      </c>
      <c r="T1520" s="3">
        <v>168246.54</v>
      </c>
      <c r="U1520" s="3">
        <v>0</v>
      </c>
      <c r="V1520" s="3">
        <v>0</v>
      </c>
      <c r="W1520" s="3">
        <v>102020.58</v>
      </c>
    </row>
    <row r="1521" spans="1:23" s="16" customFormat="1" ht="35.25" customHeight="1" x14ac:dyDescent="0.5">
      <c r="A1521" s="4">
        <f t="shared" si="222"/>
        <v>295</v>
      </c>
      <c r="B1521" s="1" t="s">
        <v>1401</v>
      </c>
      <c r="C1521" s="2">
        <v>38598</v>
      </c>
      <c r="D1521" s="1">
        <f t="shared" si="220"/>
        <v>2387827.25</v>
      </c>
      <c r="E1521" s="1">
        <f t="shared" si="221"/>
        <v>2353822.88</v>
      </c>
      <c r="F1521" s="3">
        <v>0</v>
      </c>
      <c r="G1521" s="3">
        <v>0</v>
      </c>
      <c r="H1521" s="3">
        <v>0</v>
      </c>
      <c r="I1521" s="3">
        <v>0</v>
      </c>
      <c r="J1521" s="3">
        <v>0</v>
      </c>
      <c r="K1521" s="3">
        <v>0</v>
      </c>
      <c r="L1521" s="3">
        <v>0</v>
      </c>
      <c r="M1521" s="3">
        <v>2290000</v>
      </c>
      <c r="N1521" s="3">
        <v>0</v>
      </c>
      <c r="O1521" s="3">
        <v>0</v>
      </c>
      <c r="P1521" s="3">
        <v>0</v>
      </c>
      <c r="Q1521" s="3">
        <v>0</v>
      </c>
      <c r="R1521" s="3">
        <v>0</v>
      </c>
      <c r="S1521" s="3">
        <v>0</v>
      </c>
      <c r="T1521" s="3">
        <v>63822.879999999997</v>
      </c>
      <c r="U1521" s="3">
        <v>0</v>
      </c>
      <c r="V1521" s="3">
        <v>0</v>
      </c>
      <c r="W1521" s="3">
        <v>34004.370000000003</v>
      </c>
    </row>
    <row r="1522" spans="1:23" s="16" customFormat="1" ht="35.25" customHeight="1" x14ac:dyDescent="0.5">
      <c r="A1522" s="4">
        <f t="shared" si="222"/>
        <v>296</v>
      </c>
      <c r="B1522" s="1" t="s">
        <v>1757</v>
      </c>
      <c r="C1522" s="2">
        <v>38613</v>
      </c>
      <c r="D1522" s="1">
        <f t="shared" si="220"/>
        <v>14271837.770000001</v>
      </c>
      <c r="E1522" s="1">
        <f t="shared" si="221"/>
        <v>14067751.810000001</v>
      </c>
      <c r="F1522" s="3">
        <v>0</v>
      </c>
      <c r="G1522" s="3">
        <v>0</v>
      </c>
      <c r="H1522" s="3">
        <v>0</v>
      </c>
      <c r="I1522" s="3">
        <v>0</v>
      </c>
      <c r="J1522" s="3">
        <v>0</v>
      </c>
      <c r="K1522" s="3">
        <v>0</v>
      </c>
      <c r="L1522" s="3">
        <v>0</v>
      </c>
      <c r="M1522" s="3">
        <v>13740000</v>
      </c>
      <c r="N1522" s="3">
        <v>0</v>
      </c>
      <c r="O1522" s="3">
        <v>0</v>
      </c>
      <c r="P1522" s="3">
        <v>0</v>
      </c>
      <c r="Q1522" s="3">
        <v>0</v>
      </c>
      <c r="R1522" s="3">
        <v>0</v>
      </c>
      <c r="S1522" s="3">
        <v>0</v>
      </c>
      <c r="T1522" s="3">
        <v>327751.81</v>
      </c>
      <c r="U1522" s="3">
        <v>0</v>
      </c>
      <c r="V1522" s="3">
        <v>0</v>
      </c>
      <c r="W1522" s="3">
        <v>204085.96</v>
      </c>
    </row>
    <row r="1523" spans="1:23" s="16" customFormat="1" ht="35.25" customHeight="1" x14ac:dyDescent="0.5">
      <c r="A1523" s="4">
        <f t="shared" si="222"/>
        <v>297</v>
      </c>
      <c r="B1523" s="1" t="s">
        <v>1758</v>
      </c>
      <c r="C1523" s="2">
        <v>38614</v>
      </c>
      <c r="D1523" s="1">
        <f t="shared" si="220"/>
        <v>4763349.74</v>
      </c>
      <c r="E1523" s="1">
        <f t="shared" si="221"/>
        <v>4694782.8</v>
      </c>
      <c r="F1523" s="3">
        <v>0</v>
      </c>
      <c r="G1523" s="3">
        <v>0</v>
      </c>
      <c r="H1523" s="3">
        <v>0</v>
      </c>
      <c r="I1523" s="3">
        <v>0</v>
      </c>
      <c r="J1523" s="3">
        <v>0</v>
      </c>
      <c r="K1523" s="3">
        <v>0</v>
      </c>
      <c r="L1523" s="3">
        <v>0</v>
      </c>
      <c r="M1523" s="3">
        <v>4580000</v>
      </c>
      <c r="N1523" s="3">
        <v>0</v>
      </c>
      <c r="O1523" s="3">
        <v>0</v>
      </c>
      <c r="P1523" s="3">
        <v>0</v>
      </c>
      <c r="Q1523" s="3">
        <v>0</v>
      </c>
      <c r="R1523" s="3">
        <v>0</v>
      </c>
      <c r="S1523" s="3">
        <v>0</v>
      </c>
      <c r="T1523" s="3">
        <v>114782.8</v>
      </c>
      <c r="U1523" s="3">
        <v>0</v>
      </c>
      <c r="V1523" s="3">
        <v>0</v>
      </c>
      <c r="W1523" s="3">
        <v>68566.94</v>
      </c>
    </row>
    <row r="1524" spans="1:23" s="16" customFormat="1" ht="35.25" customHeight="1" x14ac:dyDescent="0.5">
      <c r="A1524" s="4">
        <f t="shared" si="222"/>
        <v>298</v>
      </c>
      <c r="B1524" s="1" t="s">
        <v>1759</v>
      </c>
      <c r="C1524" s="2">
        <v>38615</v>
      </c>
      <c r="D1524" s="1">
        <f t="shared" si="220"/>
        <v>2377009.1799999997</v>
      </c>
      <c r="E1524" s="1">
        <f t="shared" si="221"/>
        <v>2338897.4499999997</v>
      </c>
      <c r="F1524" s="3">
        <v>0</v>
      </c>
      <c r="G1524" s="3">
        <v>0</v>
      </c>
      <c r="H1524" s="3">
        <v>0</v>
      </c>
      <c r="I1524" s="3">
        <v>0</v>
      </c>
      <c r="J1524" s="3">
        <v>0</v>
      </c>
      <c r="K1524" s="3">
        <v>0</v>
      </c>
      <c r="L1524" s="3">
        <v>0</v>
      </c>
      <c r="M1524" s="3">
        <v>2275159.34</v>
      </c>
      <c r="N1524" s="3">
        <v>0</v>
      </c>
      <c r="O1524" s="3">
        <v>0</v>
      </c>
      <c r="P1524" s="3">
        <v>0</v>
      </c>
      <c r="Q1524" s="3">
        <v>0</v>
      </c>
      <c r="R1524" s="3">
        <v>0</v>
      </c>
      <c r="S1524" s="3">
        <v>0</v>
      </c>
      <c r="T1524" s="3">
        <v>63738.11</v>
      </c>
      <c r="U1524" s="3">
        <v>0</v>
      </c>
      <c r="V1524" s="3">
        <v>0</v>
      </c>
      <c r="W1524" s="3">
        <v>38111.730000000003</v>
      </c>
    </row>
    <row r="1525" spans="1:23" s="16" customFormat="1" ht="35.25" customHeight="1" x14ac:dyDescent="0.5">
      <c r="A1525" s="4">
        <f t="shared" si="222"/>
        <v>299</v>
      </c>
      <c r="B1525" s="1" t="s">
        <v>1760</v>
      </c>
      <c r="C1525" s="2">
        <v>38616</v>
      </c>
      <c r="D1525" s="1">
        <f t="shared" si="220"/>
        <v>2382349.64</v>
      </c>
      <c r="E1525" s="1">
        <f t="shared" si="221"/>
        <v>2343909.56</v>
      </c>
      <c r="F1525" s="3">
        <v>0</v>
      </c>
      <c r="G1525" s="3">
        <v>0</v>
      </c>
      <c r="H1525" s="3">
        <v>0</v>
      </c>
      <c r="I1525" s="3">
        <v>0</v>
      </c>
      <c r="J1525" s="3">
        <v>0</v>
      </c>
      <c r="K1525" s="3">
        <v>0</v>
      </c>
      <c r="L1525" s="3">
        <v>0</v>
      </c>
      <c r="M1525" s="3">
        <v>2278550</v>
      </c>
      <c r="N1525" s="3">
        <v>0</v>
      </c>
      <c r="O1525" s="3">
        <v>0</v>
      </c>
      <c r="P1525" s="3">
        <v>0</v>
      </c>
      <c r="Q1525" s="3">
        <v>0</v>
      </c>
      <c r="R1525" s="3">
        <v>0</v>
      </c>
      <c r="S1525" s="3">
        <v>0</v>
      </c>
      <c r="T1525" s="3">
        <v>65359.56</v>
      </c>
      <c r="U1525" s="3">
        <v>0</v>
      </c>
      <c r="V1525" s="3">
        <v>0</v>
      </c>
      <c r="W1525" s="3">
        <v>38440.080000000002</v>
      </c>
    </row>
    <row r="1526" spans="1:23" s="16" customFormat="1" ht="35.25" customHeight="1" x14ac:dyDescent="0.5">
      <c r="A1526" s="4">
        <f t="shared" si="222"/>
        <v>300</v>
      </c>
      <c r="B1526" s="1" t="s">
        <v>1761</v>
      </c>
      <c r="C1526" s="2">
        <v>38617</v>
      </c>
      <c r="D1526" s="1">
        <f t="shared" si="220"/>
        <v>2371959.38</v>
      </c>
      <c r="E1526" s="1">
        <f t="shared" si="221"/>
        <v>2338310.2199999997</v>
      </c>
      <c r="F1526" s="3">
        <v>0</v>
      </c>
      <c r="G1526" s="3">
        <v>0</v>
      </c>
      <c r="H1526" s="3">
        <v>0</v>
      </c>
      <c r="I1526" s="3">
        <v>0</v>
      </c>
      <c r="J1526" s="3">
        <v>0</v>
      </c>
      <c r="K1526" s="3">
        <v>0</v>
      </c>
      <c r="L1526" s="3">
        <v>0</v>
      </c>
      <c r="M1526" s="3">
        <v>2274317.7799999998</v>
      </c>
      <c r="N1526" s="3">
        <v>0</v>
      </c>
      <c r="O1526" s="3">
        <v>0</v>
      </c>
      <c r="P1526" s="3">
        <v>0</v>
      </c>
      <c r="Q1526" s="3">
        <v>0</v>
      </c>
      <c r="R1526" s="3">
        <v>0</v>
      </c>
      <c r="S1526" s="3">
        <v>0</v>
      </c>
      <c r="T1526" s="3">
        <v>63992.44</v>
      </c>
      <c r="U1526" s="3">
        <v>0</v>
      </c>
      <c r="V1526" s="3">
        <v>0</v>
      </c>
      <c r="W1526" s="3">
        <v>33649.160000000003</v>
      </c>
    </row>
    <row r="1527" spans="1:23" s="16" customFormat="1" ht="35.25" customHeight="1" x14ac:dyDescent="0.5">
      <c r="A1527" s="4">
        <f t="shared" si="222"/>
        <v>301</v>
      </c>
      <c r="B1527" s="1" t="s">
        <v>1762</v>
      </c>
      <c r="C1527" s="2">
        <v>38601</v>
      </c>
      <c r="D1527" s="1">
        <f t="shared" si="220"/>
        <v>14199210.83</v>
      </c>
      <c r="E1527" s="1">
        <f t="shared" si="221"/>
        <v>13995733.68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3">
        <v>0</v>
      </c>
      <c r="M1527" s="3">
        <v>13671300</v>
      </c>
      <c r="N1527" s="3">
        <v>0</v>
      </c>
      <c r="O1527" s="3">
        <v>0</v>
      </c>
      <c r="P1527" s="3">
        <v>0</v>
      </c>
      <c r="Q1527" s="3">
        <v>0</v>
      </c>
      <c r="R1527" s="3">
        <v>0</v>
      </c>
      <c r="S1527" s="3">
        <v>0</v>
      </c>
      <c r="T1527" s="3">
        <v>324433.68</v>
      </c>
      <c r="U1527" s="3">
        <v>0</v>
      </c>
      <c r="V1527" s="3">
        <v>0</v>
      </c>
      <c r="W1527" s="3">
        <v>203477.15</v>
      </c>
    </row>
    <row r="1528" spans="1:23" s="16" customFormat="1" ht="35.25" customHeight="1" x14ac:dyDescent="0.5">
      <c r="A1528" s="4">
        <f t="shared" si="222"/>
        <v>302</v>
      </c>
      <c r="B1528" s="1" t="s">
        <v>1415</v>
      </c>
      <c r="C1528" s="2">
        <v>38462</v>
      </c>
      <c r="D1528" s="1">
        <f t="shared" si="220"/>
        <v>9514598.75</v>
      </c>
      <c r="E1528" s="1">
        <f t="shared" si="221"/>
        <v>9378017.2400000002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v>0</v>
      </c>
      <c r="M1528" s="3">
        <v>9160000</v>
      </c>
      <c r="N1528" s="3">
        <v>0</v>
      </c>
      <c r="O1528" s="3">
        <v>0</v>
      </c>
      <c r="P1528" s="3">
        <v>0</v>
      </c>
      <c r="Q1528" s="3">
        <v>0</v>
      </c>
      <c r="R1528" s="3">
        <v>0</v>
      </c>
      <c r="S1528" s="3">
        <v>0</v>
      </c>
      <c r="T1528" s="3">
        <v>218017.24</v>
      </c>
      <c r="U1528" s="3">
        <v>0</v>
      </c>
      <c r="V1528" s="3">
        <v>0</v>
      </c>
      <c r="W1528" s="3">
        <v>136581.51</v>
      </c>
    </row>
    <row r="1529" spans="1:23" s="16" customFormat="1" ht="35.25" x14ac:dyDescent="0.5">
      <c r="A1529" s="4">
        <f t="shared" si="222"/>
        <v>303</v>
      </c>
      <c r="B1529" s="48" t="s">
        <v>960</v>
      </c>
      <c r="C1529" s="2">
        <v>38633</v>
      </c>
      <c r="D1529" s="1">
        <f t="shared" si="220"/>
        <v>246741</v>
      </c>
      <c r="E1529" s="1">
        <f t="shared" si="221"/>
        <v>246741</v>
      </c>
      <c r="F1529" s="3">
        <v>0</v>
      </c>
      <c r="G1529" s="3">
        <v>0</v>
      </c>
      <c r="H1529" s="3">
        <v>0</v>
      </c>
      <c r="I1529" s="3">
        <v>0</v>
      </c>
      <c r="J1529" s="3">
        <v>0</v>
      </c>
      <c r="K1529" s="3">
        <v>0</v>
      </c>
      <c r="L1529" s="3">
        <v>0</v>
      </c>
      <c r="M1529" s="3">
        <v>0</v>
      </c>
      <c r="N1529" s="3">
        <v>0</v>
      </c>
      <c r="O1529" s="3">
        <v>0</v>
      </c>
      <c r="P1529" s="3">
        <v>246741</v>
      </c>
      <c r="Q1529" s="3">
        <v>0</v>
      </c>
      <c r="R1529" s="3">
        <v>0</v>
      </c>
      <c r="S1529" s="3">
        <v>0</v>
      </c>
      <c r="T1529" s="3">
        <v>0</v>
      </c>
      <c r="U1529" s="3">
        <v>0</v>
      </c>
      <c r="V1529" s="3">
        <v>0</v>
      </c>
      <c r="W1529" s="3">
        <v>0</v>
      </c>
    </row>
    <row r="1530" spans="1:23" s="16" customFormat="1" ht="35.25" customHeight="1" x14ac:dyDescent="0.5">
      <c r="A1530" s="4">
        <f t="shared" si="222"/>
        <v>304</v>
      </c>
      <c r="B1530" s="2" t="s">
        <v>229</v>
      </c>
      <c r="C1530" s="2">
        <v>38677</v>
      </c>
      <c r="D1530" s="1">
        <f t="shared" si="220"/>
        <v>6097470.2399999993</v>
      </c>
      <c r="E1530" s="1">
        <f t="shared" si="221"/>
        <v>6006039.5999999996</v>
      </c>
      <c r="F1530" s="1">
        <v>0</v>
      </c>
      <c r="G1530" s="1">
        <v>0</v>
      </c>
      <c r="H1530" s="1">
        <v>0</v>
      </c>
      <c r="I1530" s="1">
        <v>0</v>
      </c>
      <c r="J1530" s="1">
        <v>0</v>
      </c>
      <c r="K1530" s="1">
        <v>0</v>
      </c>
      <c r="L1530" s="3">
        <v>0</v>
      </c>
      <c r="M1530" s="1">
        <v>0</v>
      </c>
      <c r="N1530" s="1">
        <v>0</v>
      </c>
      <c r="O1530" s="1">
        <v>0</v>
      </c>
      <c r="P1530" s="1">
        <v>6006039.5999999996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  <c r="W1530" s="1">
        <v>91430.64</v>
      </c>
    </row>
    <row r="1531" spans="1:23" s="16" customFormat="1" ht="35.25" customHeight="1" x14ac:dyDescent="0.5">
      <c r="A1531" s="4">
        <f t="shared" si="222"/>
        <v>305</v>
      </c>
      <c r="B1531" s="1" t="s">
        <v>966</v>
      </c>
      <c r="C1531" s="2">
        <v>38679</v>
      </c>
      <c r="D1531" s="1">
        <f t="shared" si="220"/>
        <v>4153557.9600000004</v>
      </c>
      <c r="E1531" s="1">
        <f t="shared" si="221"/>
        <v>4010041.49</v>
      </c>
      <c r="F1531" s="3">
        <v>0</v>
      </c>
      <c r="G1531" s="3">
        <v>0</v>
      </c>
      <c r="H1531" s="3">
        <v>0</v>
      </c>
      <c r="I1531" s="3">
        <v>0</v>
      </c>
      <c r="J1531" s="3">
        <v>0</v>
      </c>
      <c r="K1531" s="3">
        <v>0</v>
      </c>
      <c r="L1531" s="3">
        <v>0</v>
      </c>
      <c r="M1531" s="3">
        <v>0</v>
      </c>
      <c r="N1531" s="40">
        <v>0</v>
      </c>
      <c r="O1531" s="40">
        <v>0</v>
      </c>
      <c r="P1531" s="40">
        <v>4010041.49</v>
      </c>
      <c r="Q1531" s="3">
        <v>0</v>
      </c>
      <c r="R1531" s="3">
        <v>0</v>
      </c>
      <c r="S1531" s="3">
        <v>0</v>
      </c>
      <c r="T1531" s="3">
        <v>0</v>
      </c>
      <c r="U1531" s="3">
        <v>0</v>
      </c>
      <c r="V1531" s="3">
        <v>0</v>
      </c>
      <c r="W1531" s="3">
        <v>143516.47</v>
      </c>
    </row>
    <row r="1532" spans="1:23" s="16" customFormat="1" ht="35.25" customHeight="1" x14ac:dyDescent="0.5">
      <c r="A1532" s="4">
        <f t="shared" si="222"/>
        <v>306</v>
      </c>
      <c r="B1532" s="1" t="s">
        <v>970</v>
      </c>
      <c r="C1532" s="2">
        <v>38684</v>
      </c>
      <c r="D1532" s="1">
        <f t="shared" si="220"/>
        <v>14392201.73</v>
      </c>
      <c r="E1532" s="1">
        <f t="shared" si="221"/>
        <v>14248518.32</v>
      </c>
      <c r="F1532" s="3">
        <v>0</v>
      </c>
      <c r="G1532" s="3">
        <v>0</v>
      </c>
      <c r="H1532" s="3">
        <v>0</v>
      </c>
      <c r="I1532" s="3">
        <v>0</v>
      </c>
      <c r="J1532" s="3">
        <v>0</v>
      </c>
      <c r="K1532" s="3">
        <v>0</v>
      </c>
      <c r="L1532" s="3">
        <v>0</v>
      </c>
      <c r="M1532" s="3">
        <v>0</v>
      </c>
      <c r="N1532" s="40">
        <v>5175592.26</v>
      </c>
      <c r="O1532" s="40">
        <v>77745.600000000006</v>
      </c>
      <c r="P1532" s="40">
        <v>8995180.4600000009</v>
      </c>
      <c r="Q1532" s="3">
        <v>0</v>
      </c>
      <c r="R1532" s="3">
        <v>0</v>
      </c>
      <c r="S1532" s="3">
        <v>0</v>
      </c>
      <c r="T1532" s="3">
        <v>0</v>
      </c>
      <c r="U1532" s="3">
        <v>0</v>
      </c>
      <c r="V1532" s="3">
        <v>0</v>
      </c>
      <c r="W1532" s="3">
        <v>143683.41</v>
      </c>
    </row>
    <row r="1533" spans="1:23" s="16" customFormat="1" ht="35.25" customHeight="1" x14ac:dyDescent="0.5">
      <c r="A1533" s="4">
        <f t="shared" si="222"/>
        <v>307</v>
      </c>
      <c r="B1533" s="1" t="s">
        <v>1763</v>
      </c>
      <c r="C1533" s="2">
        <v>38749</v>
      </c>
      <c r="D1533" s="1">
        <f t="shared" si="220"/>
        <v>2376158.1599999997</v>
      </c>
      <c r="E1533" s="1">
        <f t="shared" si="221"/>
        <v>2342150.7999999998</v>
      </c>
      <c r="F1533" s="3">
        <v>0</v>
      </c>
      <c r="G1533" s="3">
        <v>0</v>
      </c>
      <c r="H1533" s="3">
        <v>0</v>
      </c>
      <c r="I1533" s="3">
        <v>0</v>
      </c>
      <c r="J1533" s="3">
        <v>0</v>
      </c>
      <c r="K1533" s="3">
        <v>0</v>
      </c>
      <c r="L1533" s="3">
        <v>0</v>
      </c>
      <c r="M1533" s="3">
        <v>2278550</v>
      </c>
      <c r="N1533" s="3">
        <v>0</v>
      </c>
      <c r="O1533" s="3">
        <v>0</v>
      </c>
      <c r="P1533" s="3">
        <v>0</v>
      </c>
      <c r="Q1533" s="3">
        <v>0</v>
      </c>
      <c r="R1533" s="3">
        <v>0</v>
      </c>
      <c r="S1533" s="3">
        <v>0</v>
      </c>
      <c r="T1533" s="3">
        <v>63600.800000000003</v>
      </c>
      <c r="U1533" s="3">
        <v>0</v>
      </c>
      <c r="V1533" s="3">
        <v>0</v>
      </c>
      <c r="W1533" s="3">
        <v>34007.360000000001</v>
      </c>
    </row>
    <row r="1534" spans="1:23" s="16" customFormat="1" ht="35.25" customHeight="1" x14ac:dyDescent="0.5">
      <c r="A1534" s="4">
        <f t="shared" si="222"/>
        <v>308</v>
      </c>
      <c r="B1534" s="1" t="s">
        <v>975</v>
      </c>
      <c r="C1534" s="2">
        <v>38759</v>
      </c>
      <c r="D1534" s="1">
        <f t="shared" si="220"/>
        <v>14927903.210000001</v>
      </c>
      <c r="E1534" s="1">
        <f t="shared" si="221"/>
        <v>14788849.120000001</v>
      </c>
      <c r="F1534" s="3">
        <v>7657624.2000000002</v>
      </c>
      <c r="G1534" s="40">
        <v>70452.98</v>
      </c>
      <c r="H1534" s="3">
        <v>0</v>
      </c>
      <c r="I1534" s="40">
        <v>27967.39</v>
      </c>
      <c r="J1534" s="3">
        <v>0</v>
      </c>
      <c r="K1534" s="40">
        <v>163421.6</v>
      </c>
      <c r="L1534" s="3">
        <v>0</v>
      </c>
      <c r="M1534" s="3">
        <v>0</v>
      </c>
      <c r="N1534" s="40">
        <v>6083706.3099999996</v>
      </c>
      <c r="O1534" s="40">
        <v>713785.84</v>
      </c>
      <c r="P1534" s="3">
        <v>0</v>
      </c>
      <c r="Q1534" s="3">
        <v>0</v>
      </c>
      <c r="R1534" s="3">
        <v>0</v>
      </c>
      <c r="S1534" s="3">
        <v>0</v>
      </c>
      <c r="T1534" s="3">
        <v>71890.8</v>
      </c>
      <c r="U1534" s="3">
        <v>0</v>
      </c>
      <c r="V1534" s="3">
        <v>0</v>
      </c>
      <c r="W1534" s="3">
        <v>139054.09</v>
      </c>
    </row>
    <row r="1535" spans="1:23" s="16" customFormat="1" ht="35.25" customHeight="1" x14ac:dyDescent="0.5">
      <c r="A1535" s="4">
        <f t="shared" si="222"/>
        <v>309</v>
      </c>
      <c r="B1535" s="1" t="s">
        <v>976</v>
      </c>
      <c r="C1535" s="2">
        <v>38760</v>
      </c>
      <c r="D1535" s="1">
        <f t="shared" si="220"/>
        <v>15321747.93</v>
      </c>
      <c r="E1535" s="1">
        <f t="shared" si="221"/>
        <v>15182557.09</v>
      </c>
      <c r="F1535" s="3">
        <v>7691734.7999999998</v>
      </c>
      <c r="G1535" s="40">
        <v>493094.05</v>
      </c>
      <c r="H1535" s="3">
        <v>0</v>
      </c>
      <c r="I1535" s="40">
        <v>40273.07</v>
      </c>
      <c r="J1535" s="3">
        <v>0</v>
      </c>
      <c r="K1535" s="40">
        <v>108682.46</v>
      </c>
      <c r="L1535" s="3">
        <v>0</v>
      </c>
      <c r="M1535" s="3">
        <v>0</v>
      </c>
      <c r="N1535" s="40">
        <v>6058372.3799999999</v>
      </c>
      <c r="O1535" s="40">
        <v>718582.73</v>
      </c>
      <c r="P1535" s="3">
        <v>0</v>
      </c>
      <c r="Q1535" s="3">
        <v>0</v>
      </c>
      <c r="R1535" s="3">
        <v>0</v>
      </c>
      <c r="S1535" s="3">
        <v>0</v>
      </c>
      <c r="T1535" s="3">
        <v>71817.600000000006</v>
      </c>
      <c r="U1535" s="3">
        <v>0</v>
      </c>
      <c r="V1535" s="3">
        <v>0</v>
      </c>
      <c r="W1535" s="3">
        <v>139190.84</v>
      </c>
    </row>
    <row r="1536" spans="1:23" s="16" customFormat="1" ht="35.25" customHeight="1" x14ac:dyDescent="0.5">
      <c r="A1536" s="4">
        <f t="shared" si="222"/>
        <v>310</v>
      </c>
      <c r="B1536" s="1" t="s">
        <v>1410</v>
      </c>
      <c r="C1536" s="2">
        <v>38772</v>
      </c>
      <c r="D1536" s="1">
        <f t="shared" si="220"/>
        <v>7108361.8399999999</v>
      </c>
      <c r="E1536" s="1">
        <f t="shared" si="221"/>
        <v>7006344.2400000002</v>
      </c>
      <c r="F1536" s="3">
        <v>0</v>
      </c>
      <c r="G1536" s="3">
        <v>0</v>
      </c>
      <c r="H1536" s="3">
        <v>0</v>
      </c>
      <c r="I1536" s="3">
        <v>0</v>
      </c>
      <c r="J1536" s="3">
        <v>0</v>
      </c>
      <c r="K1536" s="3">
        <v>0</v>
      </c>
      <c r="L1536" s="3">
        <v>0</v>
      </c>
      <c r="M1536" s="3">
        <v>6835650</v>
      </c>
      <c r="N1536" s="3">
        <v>0</v>
      </c>
      <c r="O1536" s="3">
        <v>0</v>
      </c>
      <c r="P1536" s="3">
        <v>0</v>
      </c>
      <c r="Q1536" s="3">
        <v>0</v>
      </c>
      <c r="R1536" s="3">
        <v>0</v>
      </c>
      <c r="S1536" s="3">
        <v>0</v>
      </c>
      <c r="T1536" s="3">
        <v>170694.24</v>
      </c>
      <c r="U1536" s="3">
        <v>0</v>
      </c>
      <c r="V1536" s="3">
        <v>0</v>
      </c>
      <c r="W1536" s="3">
        <v>102017.60000000001</v>
      </c>
    </row>
    <row r="1537" spans="1:23" s="16" customFormat="1" ht="35.25" customHeight="1" x14ac:dyDescent="0.5">
      <c r="A1537" s="4">
        <f t="shared" si="222"/>
        <v>311</v>
      </c>
      <c r="B1537" s="2" t="s">
        <v>231</v>
      </c>
      <c r="C1537" s="2">
        <v>38778</v>
      </c>
      <c r="D1537" s="1">
        <f t="shared" si="220"/>
        <v>504444</v>
      </c>
      <c r="E1537" s="1">
        <f t="shared" si="221"/>
        <v>504444</v>
      </c>
      <c r="F1537" s="1">
        <v>0</v>
      </c>
      <c r="G1537" s="1">
        <v>0</v>
      </c>
      <c r="H1537" s="1">
        <v>0</v>
      </c>
      <c r="I1537" s="1">
        <v>0</v>
      </c>
      <c r="J1537" s="1">
        <v>0</v>
      </c>
      <c r="K1537" s="1">
        <v>0</v>
      </c>
      <c r="L1537" s="3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504444</v>
      </c>
      <c r="U1537" s="1">
        <v>0</v>
      </c>
      <c r="V1537" s="1">
        <v>0</v>
      </c>
      <c r="W1537" s="1">
        <v>0</v>
      </c>
    </row>
    <row r="1538" spans="1:23" s="16" customFormat="1" ht="35.25" customHeight="1" x14ac:dyDescent="0.5">
      <c r="A1538" s="4">
        <f t="shared" si="222"/>
        <v>312</v>
      </c>
      <c r="B1538" s="2" t="s">
        <v>1411</v>
      </c>
      <c r="C1538" s="2">
        <v>38779</v>
      </c>
      <c r="D1538" s="1">
        <f t="shared" si="220"/>
        <v>7141608.29</v>
      </c>
      <c r="E1538" s="1">
        <f t="shared" si="221"/>
        <v>7039586.21</v>
      </c>
      <c r="F1538" s="1">
        <v>0</v>
      </c>
      <c r="G1538" s="1">
        <v>0</v>
      </c>
      <c r="H1538" s="1">
        <v>0</v>
      </c>
      <c r="I1538" s="1">
        <v>0</v>
      </c>
      <c r="J1538" s="1">
        <v>0</v>
      </c>
      <c r="K1538" s="1">
        <v>0</v>
      </c>
      <c r="L1538" s="3">
        <v>0</v>
      </c>
      <c r="M1538" s="1">
        <v>6870000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1">
        <v>169586.21</v>
      </c>
      <c r="U1538" s="1">
        <v>0</v>
      </c>
      <c r="V1538" s="1">
        <v>0</v>
      </c>
      <c r="W1538" s="1">
        <v>102022.08</v>
      </c>
    </row>
    <row r="1539" spans="1:23" s="16" customFormat="1" ht="35.25" customHeight="1" x14ac:dyDescent="0.5">
      <c r="A1539" s="4">
        <f t="shared" si="222"/>
        <v>313</v>
      </c>
      <c r="B1539" s="2" t="s">
        <v>1412</v>
      </c>
      <c r="C1539" s="2">
        <v>38781</v>
      </c>
      <c r="D1539" s="1">
        <f t="shared" si="220"/>
        <v>9471384.0700000003</v>
      </c>
      <c r="E1539" s="1">
        <f t="shared" si="221"/>
        <v>9335356.2599999998</v>
      </c>
      <c r="F1539" s="1">
        <v>0</v>
      </c>
      <c r="G1539" s="1">
        <v>0</v>
      </c>
      <c r="H1539" s="1">
        <v>0</v>
      </c>
      <c r="I1539" s="1">
        <v>0</v>
      </c>
      <c r="J1539" s="1">
        <v>0</v>
      </c>
      <c r="K1539" s="1">
        <v>0</v>
      </c>
      <c r="L1539" s="3">
        <v>0</v>
      </c>
      <c r="M1539" s="1">
        <v>9114199.9900000002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221156.27</v>
      </c>
      <c r="U1539" s="1">
        <v>0</v>
      </c>
      <c r="V1539" s="1">
        <v>0</v>
      </c>
      <c r="W1539" s="1">
        <v>136027.81</v>
      </c>
    </row>
    <row r="1540" spans="1:23" s="16" customFormat="1" ht="35.25" customHeight="1" x14ac:dyDescent="0.5">
      <c r="A1540" s="4">
        <f t="shared" si="222"/>
        <v>314</v>
      </c>
      <c r="B1540" s="2" t="s">
        <v>1413</v>
      </c>
      <c r="C1540" s="2">
        <v>38783</v>
      </c>
      <c r="D1540" s="1">
        <f t="shared" si="220"/>
        <v>11838306.48</v>
      </c>
      <c r="E1540" s="1">
        <f t="shared" si="221"/>
        <v>11668272.67</v>
      </c>
      <c r="F1540" s="1">
        <v>0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  <c r="L1540" s="3">
        <v>0</v>
      </c>
      <c r="M1540" s="1">
        <v>11392750.01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275522.65999999997</v>
      </c>
      <c r="U1540" s="1">
        <v>0</v>
      </c>
      <c r="V1540" s="1">
        <v>0</v>
      </c>
      <c r="W1540" s="1">
        <v>170033.81</v>
      </c>
    </row>
    <row r="1541" spans="1:23" s="16" customFormat="1" ht="35.25" customHeight="1" x14ac:dyDescent="0.5">
      <c r="A1541" s="4">
        <f t="shared" si="222"/>
        <v>315</v>
      </c>
      <c r="B1541" s="2" t="s">
        <v>1414</v>
      </c>
      <c r="C1541" s="2">
        <v>38787</v>
      </c>
      <c r="D1541" s="1">
        <f t="shared" si="220"/>
        <v>11839276.289999999</v>
      </c>
      <c r="E1541" s="1">
        <f t="shared" si="221"/>
        <v>11669245.789999999</v>
      </c>
      <c r="F1541" s="1">
        <v>0</v>
      </c>
      <c r="G1541" s="1">
        <v>0</v>
      </c>
      <c r="H1541" s="1">
        <v>0</v>
      </c>
      <c r="I1541" s="1">
        <v>0</v>
      </c>
      <c r="J1541" s="1">
        <v>0</v>
      </c>
      <c r="K1541" s="1">
        <v>0</v>
      </c>
      <c r="L1541" s="3">
        <v>0</v>
      </c>
      <c r="M1541" s="1">
        <v>11392750.01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  <c r="T1541" s="1">
        <v>276495.78000000003</v>
      </c>
      <c r="U1541" s="1">
        <v>0</v>
      </c>
      <c r="V1541" s="1">
        <v>0</v>
      </c>
      <c r="W1541" s="1">
        <v>170030.5</v>
      </c>
    </row>
    <row r="1542" spans="1:23" s="16" customFormat="1" ht="35.25" x14ac:dyDescent="0.5">
      <c r="A1542" s="4">
        <f t="shared" si="222"/>
        <v>316</v>
      </c>
      <c r="B1542" s="48" t="s">
        <v>983</v>
      </c>
      <c r="C1542" s="2">
        <v>38796</v>
      </c>
      <c r="D1542" s="1">
        <f t="shared" si="220"/>
        <v>488737.44</v>
      </c>
      <c r="E1542" s="1">
        <f t="shared" si="221"/>
        <v>488737.44</v>
      </c>
      <c r="F1542" s="1">
        <v>0</v>
      </c>
      <c r="G1542" s="1">
        <v>0</v>
      </c>
      <c r="H1542" s="1">
        <v>0</v>
      </c>
      <c r="I1542" s="1">
        <v>407939.44</v>
      </c>
      <c r="J1542" s="1">
        <v>0</v>
      </c>
      <c r="K1542" s="1">
        <v>0</v>
      </c>
      <c r="L1542" s="3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80798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  <c r="W1542" s="1">
        <v>0</v>
      </c>
    </row>
    <row r="1543" spans="1:23" s="16" customFormat="1" ht="35.25" x14ac:dyDescent="0.5">
      <c r="A1543" s="4">
        <f t="shared" si="222"/>
        <v>317</v>
      </c>
      <c r="B1543" s="48" t="s">
        <v>984</v>
      </c>
      <c r="C1543" s="2">
        <v>38798</v>
      </c>
      <c r="D1543" s="1">
        <f t="shared" si="220"/>
        <v>488737.64</v>
      </c>
      <c r="E1543" s="1">
        <f t="shared" si="221"/>
        <v>488737.64</v>
      </c>
      <c r="F1543" s="1">
        <v>0</v>
      </c>
      <c r="G1543" s="1">
        <v>0</v>
      </c>
      <c r="H1543" s="1">
        <v>0</v>
      </c>
      <c r="I1543" s="1">
        <v>407939.44</v>
      </c>
      <c r="J1543" s="1">
        <v>0</v>
      </c>
      <c r="K1543" s="1">
        <v>0</v>
      </c>
      <c r="L1543" s="3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80798.2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  <c r="W1543" s="1">
        <v>0</v>
      </c>
    </row>
    <row r="1544" spans="1:23" s="16" customFormat="1" ht="35.25" customHeight="1" x14ac:dyDescent="0.5">
      <c r="A1544" s="4">
        <f t="shared" si="222"/>
        <v>318</v>
      </c>
      <c r="B1544" s="1" t="s">
        <v>987</v>
      </c>
      <c r="C1544" s="2">
        <v>38771</v>
      </c>
      <c r="D1544" s="1">
        <f t="shared" si="220"/>
        <v>4778805.66</v>
      </c>
      <c r="E1544" s="1">
        <f t="shared" si="221"/>
        <v>4676500.01</v>
      </c>
      <c r="F1544" s="1">
        <v>0</v>
      </c>
      <c r="G1544" s="1">
        <v>0</v>
      </c>
      <c r="H1544" s="1">
        <v>0</v>
      </c>
      <c r="I1544" s="1">
        <v>0</v>
      </c>
      <c r="J1544" s="1">
        <v>0</v>
      </c>
      <c r="K1544" s="1">
        <v>0</v>
      </c>
      <c r="L1544" s="1">
        <v>0</v>
      </c>
      <c r="M1544" s="1">
        <v>4676500.01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  <c r="W1544" s="1">
        <v>102305.65</v>
      </c>
    </row>
    <row r="1545" spans="1:23" s="16" customFormat="1" ht="35.25" customHeight="1" x14ac:dyDescent="0.5">
      <c r="A1545" s="4">
        <f t="shared" si="222"/>
        <v>319</v>
      </c>
      <c r="B1545" s="1" t="s">
        <v>1764</v>
      </c>
      <c r="C1545" s="2">
        <v>38876</v>
      </c>
      <c r="D1545" s="1">
        <f t="shared" si="220"/>
        <v>2553028.6</v>
      </c>
      <c r="E1545" s="1">
        <f t="shared" si="221"/>
        <v>2483529.14</v>
      </c>
      <c r="F1545" s="1">
        <v>0</v>
      </c>
      <c r="G1545" s="1">
        <v>0</v>
      </c>
      <c r="H1545" s="1">
        <v>0</v>
      </c>
      <c r="I1545" s="1">
        <v>0</v>
      </c>
      <c r="J1545" s="1">
        <v>0</v>
      </c>
      <c r="K1545" s="1">
        <v>0</v>
      </c>
      <c r="L1545" s="3">
        <v>0</v>
      </c>
      <c r="M1545" s="1">
        <v>2357312.44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126216.7</v>
      </c>
      <c r="U1545" s="1">
        <v>0</v>
      </c>
      <c r="V1545" s="1">
        <v>0</v>
      </c>
      <c r="W1545" s="1">
        <v>69499.460000000006</v>
      </c>
    </row>
    <row r="1546" spans="1:23" s="16" customFormat="1" ht="35.25" customHeight="1" x14ac:dyDescent="0.5">
      <c r="A1546" s="55" t="s">
        <v>484</v>
      </c>
      <c r="B1546" s="55"/>
      <c r="C1546" s="11"/>
      <c r="D1546" s="27">
        <f t="shared" ref="D1546:W1546" si="223">SUM(D1517:D1545)</f>
        <v>195488705.77999994</v>
      </c>
      <c r="E1546" s="27">
        <f t="shared" si="223"/>
        <v>192718305.48999992</v>
      </c>
      <c r="F1546" s="27">
        <f t="shared" si="223"/>
        <v>15349359</v>
      </c>
      <c r="G1546" s="27">
        <f t="shared" si="223"/>
        <v>563547.03</v>
      </c>
      <c r="H1546" s="27">
        <f t="shared" si="223"/>
        <v>0</v>
      </c>
      <c r="I1546" s="27">
        <f t="shared" si="223"/>
        <v>884119.34000000008</v>
      </c>
      <c r="J1546" s="27">
        <f t="shared" si="223"/>
        <v>0</v>
      </c>
      <c r="K1546" s="27">
        <f t="shared" si="223"/>
        <v>272104.06</v>
      </c>
      <c r="L1546" s="27">
        <f t="shared" si="223"/>
        <v>0</v>
      </c>
      <c r="M1546" s="27">
        <f t="shared" si="223"/>
        <v>112022689.58000001</v>
      </c>
      <c r="N1546" s="27">
        <f t="shared" si="223"/>
        <v>26849339.189999998</v>
      </c>
      <c r="O1546" s="27">
        <f t="shared" si="223"/>
        <v>1782012.56</v>
      </c>
      <c r="P1546" s="27">
        <f t="shared" si="223"/>
        <v>31471968.410000004</v>
      </c>
      <c r="Q1546" s="27">
        <f t="shared" si="223"/>
        <v>161596.20000000001</v>
      </c>
      <c r="R1546" s="27">
        <f t="shared" si="223"/>
        <v>0</v>
      </c>
      <c r="S1546" s="27">
        <f t="shared" si="223"/>
        <v>0</v>
      </c>
      <c r="T1546" s="27">
        <f t="shared" si="223"/>
        <v>3361570.12</v>
      </c>
      <c r="U1546" s="27">
        <f t="shared" si="223"/>
        <v>0</v>
      </c>
      <c r="V1546" s="27">
        <f t="shared" si="223"/>
        <v>0</v>
      </c>
      <c r="W1546" s="27">
        <f t="shared" si="223"/>
        <v>2770400.29</v>
      </c>
    </row>
    <row r="1547" spans="1:23" s="16" customFormat="1" ht="35.25" customHeight="1" x14ac:dyDescent="0.5">
      <c r="A1547" s="56" t="s">
        <v>1341</v>
      </c>
      <c r="B1547" s="56"/>
      <c r="C1547" s="56"/>
      <c r="D1547" s="56"/>
      <c r="E1547" s="56"/>
      <c r="F1547" s="56"/>
      <c r="G1547" s="56"/>
      <c r="H1547" s="56"/>
      <c r="I1547" s="56"/>
      <c r="J1547" s="56"/>
      <c r="K1547" s="56"/>
      <c r="L1547" s="56"/>
      <c r="M1547" s="56"/>
      <c r="N1547" s="56"/>
      <c r="O1547" s="56"/>
      <c r="P1547" s="56"/>
      <c r="Q1547" s="56"/>
      <c r="R1547" s="56"/>
      <c r="S1547" s="56"/>
      <c r="T1547" s="56"/>
      <c r="U1547" s="56"/>
      <c r="V1547" s="56"/>
      <c r="W1547" s="56"/>
    </row>
    <row r="1548" spans="1:23" s="16" customFormat="1" ht="35.25" customHeight="1" x14ac:dyDescent="0.5">
      <c r="A1548" s="4">
        <f>A1545+1</f>
        <v>320</v>
      </c>
      <c r="B1548" s="1" t="s">
        <v>991</v>
      </c>
      <c r="C1548" s="2">
        <v>38996</v>
      </c>
      <c r="D1548" s="1">
        <f t="shared" ref="D1548:D1558" si="224">E1548+W1548</f>
        <v>45010</v>
      </c>
      <c r="E1548" s="1">
        <f t="shared" ref="E1548:E1558" si="225">SUM(F1548:V1548)</f>
        <v>45010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  <c r="L1548" s="3">
        <v>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1">
        <v>0</v>
      </c>
      <c r="U1548" s="1">
        <v>45010</v>
      </c>
      <c r="V1548" s="1">
        <v>0</v>
      </c>
      <c r="W1548" s="1">
        <v>0</v>
      </c>
    </row>
    <row r="1549" spans="1:23" s="16" customFormat="1" ht="35.25" customHeight="1" x14ac:dyDescent="0.5">
      <c r="A1549" s="4">
        <f>A1548+1</f>
        <v>321</v>
      </c>
      <c r="B1549" s="48" t="s">
        <v>1799</v>
      </c>
      <c r="C1549" s="2">
        <v>39020</v>
      </c>
      <c r="D1549" s="1">
        <f t="shared" si="224"/>
        <v>25790.400000000001</v>
      </c>
      <c r="E1549" s="1">
        <f t="shared" si="225"/>
        <v>25790.400000000001</v>
      </c>
      <c r="F1549" s="1">
        <v>0</v>
      </c>
      <c r="G1549" s="1">
        <v>0</v>
      </c>
      <c r="H1549" s="1">
        <v>0</v>
      </c>
      <c r="I1549" s="1">
        <v>0</v>
      </c>
      <c r="J1549" s="1">
        <v>0</v>
      </c>
      <c r="K1549" s="1">
        <v>0</v>
      </c>
      <c r="L1549" s="3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v>25790.400000000001</v>
      </c>
      <c r="V1549" s="1">
        <v>0</v>
      </c>
      <c r="W1549" s="1">
        <v>0</v>
      </c>
    </row>
    <row r="1550" spans="1:23" s="16" customFormat="1" ht="35.25" customHeight="1" x14ac:dyDescent="0.5">
      <c r="A1550" s="4">
        <f t="shared" ref="A1550:A1558" si="226">A1549+1</f>
        <v>322</v>
      </c>
      <c r="B1550" s="1" t="s">
        <v>992</v>
      </c>
      <c r="C1550" s="2">
        <v>39021</v>
      </c>
      <c r="D1550" s="1">
        <f t="shared" si="224"/>
        <v>398933.27</v>
      </c>
      <c r="E1550" s="1">
        <f t="shared" si="225"/>
        <v>393859.27</v>
      </c>
      <c r="F1550" s="1">
        <v>393859.27</v>
      </c>
      <c r="G1550" s="1">
        <v>0</v>
      </c>
      <c r="H1550" s="1">
        <v>0</v>
      </c>
      <c r="I1550" s="1">
        <v>0</v>
      </c>
      <c r="J1550" s="1">
        <v>0</v>
      </c>
      <c r="K1550" s="1">
        <v>0</v>
      </c>
      <c r="L1550" s="3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  <c r="W1550" s="1">
        <v>5074</v>
      </c>
    </row>
    <row r="1551" spans="1:23" s="16" customFormat="1" ht="35.25" customHeight="1" x14ac:dyDescent="0.5">
      <c r="A1551" s="4">
        <f t="shared" si="226"/>
        <v>323</v>
      </c>
      <c r="B1551" s="1" t="s">
        <v>993</v>
      </c>
      <c r="C1551" s="2">
        <v>39053</v>
      </c>
      <c r="D1551" s="1">
        <f t="shared" si="224"/>
        <v>690134.11</v>
      </c>
      <c r="E1551" s="1">
        <f t="shared" si="225"/>
        <v>678745.61</v>
      </c>
      <c r="F1551" s="1">
        <v>136981.60999999999</v>
      </c>
      <c r="G1551" s="1">
        <v>0</v>
      </c>
      <c r="H1551" s="1">
        <v>0</v>
      </c>
      <c r="I1551" s="1">
        <v>0</v>
      </c>
      <c r="J1551" s="1">
        <v>0</v>
      </c>
      <c r="K1551" s="1">
        <v>0</v>
      </c>
      <c r="L1551" s="3">
        <v>0</v>
      </c>
      <c r="M1551" s="1">
        <v>0</v>
      </c>
      <c r="N1551" s="1">
        <v>0</v>
      </c>
      <c r="O1551" s="1">
        <v>0</v>
      </c>
      <c r="P1551" s="1">
        <v>541764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11388.5</v>
      </c>
    </row>
    <row r="1552" spans="1:23" s="16" customFormat="1" ht="35.25" customHeight="1" x14ac:dyDescent="0.5">
      <c r="A1552" s="4">
        <f t="shared" si="226"/>
        <v>324</v>
      </c>
      <c r="B1552" s="1" t="s">
        <v>996</v>
      </c>
      <c r="C1552" s="2">
        <v>39074</v>
      </c>
      <c r="D1552" s="1">
        <f t="shared" si="224"/>
        <v>549318.79</v>
      </c>
      <c r="E1552" s="1">
        <f t="shared" si="225"/>
        <v>540639.01</v>
      </c>
      <c r="F1552" s="1">
        <v>0</v>
      </c>
      <c r="G1552" s="1">
        <v>0</v>
      </c>
      <c r="H1552" s="1">
        <v>0</v>
      </c>
      <c r="I1552" s="1">
        <v>0</v>
      </c>
      <c r="J1552" s="1">
        <v>0</v>
      </c>
      <c r="K1552" s="1">
        <v>0</v>
      </c>
      <c r="L1552" s="3">
        <v>0</v>
      </c>
      <c r="M1552" s="1">
        <v>0</v>
      </c>
      <c r="N1552" s="1">
        <v>0</v>
      </c>
      <c r="O1552" s="1">
        <v>56942.67</v>
      </c>
      <c r="P1552" s="1">
        <v>483696.34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  <c r="W1552" s="1">
        <v>8679.7800000000007</v>
      </c>
    </row>
    <row r="1553" spans="1:23" s="16" customFormat="1" ht="35.25" customHeight="1" x14ac:dyDescent="0.5">
      <c r="A1553" s="4">
        <f t="shared" si="226"/>
        <v>325</v>
      </c>
      <c r="B1553" s="1" t="s">
        <v>1000</v>
      </c>
      <c r="C1553" s="2">
        <v>39153</v>
      </c>
      <c r="D1553" s="1">
        <f t="shared" si="224"/>
        <v>383584.38</v>
      </c>
      <c r="E1553" s="1">
        <f t="shared" si="225"/>
        <v>377630.21</v>
      </c>
      <c r="F1553" s="1">
        <v>0</v>
      </c>
      <c r="G1553" s="1">
        <v>0</v>
      </c>
      <c r="H1553" s="1">
        <v>0</v>
      </c>
      <c r="I1553" s="1">
        <v>0</v>
      </c>
      <c r="J1553" s="1">
        <v>0</v>
      </c>
      <c r="K1553" s="1">
        <v>0</v>
      </c>
      <c r="L1553" s="3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377630.21</v>
      </c>
      <c r="T1553" s="1">
        <v>0</v>
      </c>
      <c r="U1553" s="1">
        <v>0</v>
      </c>
      <c r="V1553" s="1">
        <v>0</v>
      </c>
      <c r="W1553" s="1">
        <v>5954.17</v>
      </c>
    </row>
    <row r="1554" spans="1:23" s="16" customFormat="1" ht="35.25" customHeight="1" x14ac:dyDescent="0.5">
      <c r="A1554" s="4">
        <f t="shared" si="226"/>
        <v>326</v>
      </c>
      <c r="B1554" s="1" t="s">
        <v>1001</v>
      </c>
      <c r="C1554" s="2">
        <v>39156</v>
      </c>
      <c r="D1554" s="1">
        <f t="shared" si="224"/>
        <v>384168.63</v>
      </c>
      <c r="E1554" s="1">
        <f t="shared" si="225"/>
        <v>378205.39</v>
      </c>
      <c r="F1554" s="1">
        <v>0</v>
      </c>
      <c r="G1554" s="1">
        <v>0</v>
      </c>
      <c r="H1554" s="1">
        <v>0</v>
      </c>
      <c r="I1554" s="1">
        <v>0</v>
      </c>
      <c r="J1554" s="1">
        <v>0</v>
      </c>
      <c r="K1554" s="1">
        <v>0</v>
      </c>
      <c r="L1554" s="3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378205.39</v>
      </c>
      <c r="T1554" s="1">
        <v>0</v>
      </c>
      <c r="U1554" s="1">
        <v>0</v>
      </c>
      <c r="V1554" s="1">
        <v>0</v>
      </c>
      <c r="W1554" s="1">
        <v>5963.24</v>
      </c>
    </row>
    <row r="1555" spans="1:23" s="16" customFormat="1" ht="35.25" customHeight="1" x14ac:dyDescent="0.5">
      <c r="A1555" s="4">
        <f t="shared" si="226"/>
        <v>327</v>
      </c>
      <c r="B1555" s="1" t="s">
        <v>1002</v>
      </c>
      <c r="C1555" s="2">
        <v>39157</v>
      </c>
      <c r="D1555" s="1">
        <f t="shared" si="224"/>
        <v>3485837.38</v>
      </c>
      <c r="E1555" s="1">
        <f t="shared" si="225"/>
        <v>3434560.48</v>
      </c>
      <c r="F1555" s="1">
        <v>0</v>
      </c>
      <c r="G1555" s="1">
        <v>0</v>
      </c>
      <c r="H1555" s="1">
        <v>0</v>
      </c>
      <c r="I1555" s="1">
        <v>0</v>
      </c>
      <c r="J1555" s="1">
        <v>0</v>
      </c>
      <c r="K1555" s="1">
        <v>0</v>
      </c>
      <c r="L1555" s="3">
        <v>0</v>
      </c>
      <c r="M1555" s="1">
        <v>0</v>
      </c>
      <c r="N1555" s="1">
        <v>3434560.48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0</v>
      </c>
      <c r="W1555" s="1">
        <v>51276.9</v>
      </c>
    </row>
    <row r="1556" spans="1:23" s="16" customFormat="1" ht="35.25" customHeight="1" x14ac:dyDescent="0.5">
      <c r="A1556" s="4">
        <f t="shared" si="226"/>
        <v>328</v>
      </c>
      <c r="B1556" s="1" t="s">
        <v>1003</v>
      </c>
      <c r="C1556" s="2">
        <v>39192</v>
      </c>
      <c r="D1556" s="1">
        <f t="shared" si="224"/>
        <v>920198.34000000008</v>
      </c>
      <c r="E1556" s="1">
        <f t="shared" si="225"/>
        <v>906662.56</v>
      </c>
      <c r="F1556" s="1">
        <v>0</v>
      </c>
      <c r="G1556" s="1">
        <v>0</v>
      </c>
      <c r="H1556" s="1">
        <v>0</v>
      </c>
      <c r="I1556" s="1">
        <v>0</v>
      </c>
      <c r="J1556" s="1">
        <v>0</v>
      </c>
      <c r="K1556" s="1">
        <v>0</v>
      </c>
      <c r="L1556" s="3">
        <v>0</v>
      </c>
      <c r="M1556" s="1">
        <v>0</v>
      </c>
      <c r="N1556" s="1">
        <v>906662.56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  <c r="W1556" s="1">
        <v>13535.78</v>
      </c>
    </row>
    <row r="1557" spans="1:23" s="16" customFormat="1" ht="35.25" customHeight="1" x14ac:dyDescent="0.5">
      <c r="A1557" s="4">
        <f t="shared" si="226"/>
        <v>329</v>
      </c>
      <c r="B1557" s="1" t="s">
        <v>1006</v>
      </c>
      <c r="C1557" s="2">
        <v>38946</v>
      </c>
      <c r="D1557" s="1">
        <f t="shared" si="224"/>
        <v>136314.78</v>
      </c>
      <c r="E1557" s="1">
        <f t="shared" si="225"/>
        <v>134193.9</v>
      </c>
      <c r="F1557" s="1">
        <v>0</v>
      </c>
      <c r="G1557" s="1">
        <v>0</v>
      </c>
      <c r="H1557" s="1">
        <v>0</v>
      </c>
      <c r="I1557" s="1">
        <v>24066.31</v>
      </c>
      <c r="J1557" s="1">
        <v>0</v>
      </c>
      <c r="K1557" s="1">
        <v>110127.59</v>
      </c>
      <c r="L1557" s="3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  <c r="W1557" s="1">
        <v>2120.88</v>
      </c>
    </row>
    <row r="1558" spans="1:23" s="16" customFormat="1" ht="35.25" customHeight="1" x14ac:dyDescent="0.5">
      <c r="A1558" s="4">
        <f t="shared" si="226"/>
        <v>330</v>
      </c>
      <c r="B1558" s="1" t="s">
        <v>1007</v>
      </c>
      <c r="C1558" s="2">
        <v>38964</v>
      </c>
      <c r="D1558" s="1">
        <f t="shared" si="224"/>
        <v>1299885.73</v>
      </c>
      <c r="E1558" s="1">
        <f t="shared" si="225"/>
        <v>1280763.83</v>
      </c>
      <c r="F1558" s="1">
        <v>0</v>
      </c>
      <c r="G1558" s="1">
        <v>0</v>
      </c>
      <c r="H1558" s="1">
        <v>0</v>
      </c>
      <c r="I1558" s="1">
        <v>0</v>
      </c>
      <c r="J1558" s="1">
        <v>0</v>
      </c>
      <c r="K1558" s="1">
        <v>0</v>
      </c>
      <c r="L1558" s="3">
        <v>0</v>
      </c>
      <c r="M1558" s="1">
        <v>0</v>
      </c>
      <c r="N1558" s="1">
        <v>1280763.83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  <c r="W1558" s="1">
        <v>19121.900000000001</v>
      </c>
    </row>
    <row r="1559" spans="1:23" s="16" customFormat="1" ht="35.25" customHeight="1" x14ac:dyDescent="0.5">
      <c r="A1559" s="55" t="s">
        <v>484</v>
      </c>
      <c r="B1559" s="55"/>
      <c r="C1559" s="11"/>
      <c r="D1559" s="20">
        <f t="shared" ref="D1559:W1559" si="227">SUM(D1548:D1558)</f>
        <v>8319175.8100000005</v>
      </c>
      <c r="E1559" s="20">
        <f t="shared" si="227"/>
        <v>8196060.6600000001</v>
      </c>
      <c r="F1559" s="20">
        <f t="shared" si="227"/>
        <v>530840.88</v>
      </c>
      <c r="G1559" s="20">
        <f t="shared" si="227"/>
        <v>0</v>
      </c>
      <c r="H1559" s="20">
        <f t="shared" si="227"/>
        <v>0</v>
      </c>
      <c r="I1559" s="20">
        <f t="shared" si="227"/>
        <v>24066.31</v>
      </c>
      <c r="J1559" s="20">
        <f t="shared" si="227"/>
        <v>0</v>
      </c>
      <c r="K1559" s="20">
        <f t="shared" si="227"/>
        <v>110127.59</v>
      </c>
      <c r="L1559" s="20">
        <f t="shared" si="227"/>
        <v>0</v>
      </c>
      <c r="M1559" s="20">
        <f t="shared" si="227"/>
        <v>0</v>
      </c>
      <c r="N1559" s="20">
        <f t="shared" si="227"/>
        <v>5621986.8700000001</v>
      </c>
      <c r="O1559" s="20">
        <f t="shared" si="227"/>
        <v>56942.67</v>
      </c>
      <c r="P1559" s="20">
        <f t="shared" si="227"/>
        <v>1025460.3400000001</v>
      </c>
      <c r="Q1559" s="20">
        <f t="shared" si="227"/>
        <v>0</v>
      </c>
      <c r="R1559" s="20">
        <f t="shared" si="227"/>
        <v>0</v>
      </c>
      <c r="S1559" s="20">
        <f t="shared" si="227"/>
        <v>755835.60000000009</v>
      </c>
      <c r="T1559" s="20">
        <f t="shared" si="227"/>
        <v>0</v>
      </c>
      <c r="U1559" s="20">
        <f t="shared" si="227"/>
        <v>70800.399999999994</v>
      </c>
      <c r="V1559" s="20">
        <f t="shared" si="227"/>
        <v>0</v>
      </c>
      <c r="W1559" s="20">
        <f t="shared" si="227"/>
        <v>123115.15</v>
      </c>
    </row>
    <row r="1560" spans="1:23" s="16" customFormat="1" ht="35.25" customHeight="1" x14ac:dyDescent="0.5">
      <c r="A1560" s="59" t="s">
        <v>1615</v>
      </c>
      <c r="B1560" s="52"/>
      <c r="C1560" s="52"/>
      <c r="D1560" s="52"/>
      <c r="E1560" s="52"/>
      <c r="F1560" s="52"/>
      <c r="G1560" s="52"/>
      <c r="H1560" s="52"/>
      <c r="I1560" s="52"/>
      <c r="J1560" s="52"/>
      <c r="K1560" s="52"/>
      <c r="L1560" s="52"/>
      <c r="M1560" s="52"/>
      <c r="N1560" s="52"/>
      <c r="O1560" s="52"/>
      <c r="P1560" s="52"/>
      <c r="Q1560" s="52"/>
      <c r="R1560" s="52"/>
      <c r="S1560" s="52"/>
      <c r="T1560" s="52"/>
      <c r="U1560" s="52"/>
      <c r="V1560" s="52"/>
      <c r="W1560" s="53"/>
    </row>
    <row r="1561" spans="1:23" s="16" customFormat="1" ht="35.25" customHeight="1" x14ac:dyDescent="0.5">
      <c r="A1561" s="59" t="s">
        <v>1616</v>
      </c>
      <c r="B1561" s="52"/>
      <c r="C1561" s="52"/>
      <c r="D1561" s="52"/>
      <c r="E1561" s="52"/>
      <c r="F1561" s="52"/>
      <c r="G1561" s="52"/>
      <c r="H1561" s="52"/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  <c r="S1561" s="52"/>
      <c r="T1561" s="52"/>
      <c r="U1561" s="52"/>
      <c r="V1561" s="52"/>
      <c r="W1561" s="53"/>
    </row>
    <row r="1562" spans="1:23" s="16" customFormat="1" ht="35.25" customHeight="1" x14ac:dyDescent="0.5">
      <c r="A1562" s="4">
        <f>A1558+1</f>
        <v>331</v>
      </c>
      <c r="B1562" s="1" t="s">
        <v>1729</v>
      </c>
      <c r="C1562" s="2">
        <v>39353</v>
      </c>
      <c r="D1562" s="1">
        <f>E1562+W1562</f>
        <v>78135.360000000001</v>
      </c>
      <c r="E1562" s="1">
        <f>SUM(F1562:V1562)</f>
        <v>78135.360000000001</v>
      </c>
      <c r="F1562" s="1">
        <v>0</v>
      </c>
      <c r="G1562" s="1">
        <v>0</v>
      </c>
      <c r="H1562" s="1">
        <v>0</v>
      </c>
      <c r="I1562" s="1">
        <v>0</v>
      </c>
      <c r="J1562" s="1">
        <v>0</v>
      </c>
      <c r="K1562" s="1">
        <v>0</v>
      </c>
      <c r="L1562" s="3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78135.360000000001</v>
      </c>
      <c r="V1562" s="1">
        <v>0</v>
      </c>
      <c r="W1562" s="1">
        <v>0</v>
      </c>
    </row>
    <row r="1563" spans="1:23" s="16" customFormat="1" ht="35.25" customHeight="1" x14ac:dyDescent="0.5">
      <c r="A1563" s="4">
        <f>A1562+1</f>
        <v>332</v>
      </c>
      <c r="B1563" s="1" t="s">
        <v>1011</v>
      </c>
      <c r="C1563" s="2">
        <v>39365</v>
      </c>
      <c r="D1563" s="1">
        <f>E1563+W1563</f>
        <v>94158.84</v>
      </c>
      <c r="E1563" s="1">
        <f>SUM(F1563:V1563)</f>
        <v>94158.84</v>
      </c>
      <c r="F1563" s="1">
        <v>0</v>
      </c>
      <c r="G1563" s="1">
        <v>0</v>
      </c>
      <c r="H1563" s="1">
        <v>0</v>
      </c>
      <c r="I1563" s="1">
        <v>0</v>
      </c>
      <c r="J1563" s="1">
        <v>0</v>
      </c>
      <c r="K1563" s="1">
        <v>0</v>
      </c>
      <c r="L1563" s="3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94158.84</v>
      </c>
      <c r="V1563" s="1">
        <v>0</v>
      </c>
      <c r="W1563" s="1">
        <v>0</v>
      </c>
    </row>
    <row r="1564" spans="1:23" s="16" customFormat="1" ht="35.25" customHeight="1" x14ac:dyDescent="0.5">
      <c r="A1564" s="4">
        <f>A1563+1</f>
        <v>333</v>
      </c>
      <c r="B1564" s="1" t="s">
        <v>1012</v>
      </c>
      <c r="C1564" s="2">
        <v>39367</v>
      </c>
      <c r="D1564" s="1">
        <f>E1564+W1564</f>
        <v>1390462.0999999999</v>
      </c>
      <c r="E1564" s="1">
        <f>SUM(F1564:V1564)</f>
        <v>1371669.18</v>
      </c>
      <c r="F1564" s="1">
        <v>0</v>
      </c>
      <c r="G1564" s="1">
        <v>0</v>
      </c>
      <c r="H1564" s="1">
        <v>0</v>
      </c>
      <c r="I1564" s="1">
        <v>0</v>
      </c>
      <c r="J1564" s="1">
        <v>0</v>
      </c>
      <c r="K1564" s="1">
        <v>0</v>
      </c>
      <c r="L1564" s="3">
        <v>0</v>
      </c>
      <c r="M1564" s="1">
        <v>0</v>
      </c>
      <c r="N1564" s="1">
        <v>1371669.18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  <c r="W1564" s="1">
        <v>18792.919999999998</v>
      </c>
    </row>
    <row r="1565" spans="1:23" s="16" customFormat="1" ht="35.25" customHeight="1" x14ac:dyDescent="0.5">
      <c r="A1565" s="55" t="s">
        <v>484</v>
      </c>
      <c r="B1565" s="55"/>
      <c r="C1565" s="4"/>
      <c r="D1565" s="3">
        <f t="shared" ref="D1565:W1565" si="228">SUM(D1562:D1564)</f>
        <v>1562756.2999999998</v>
      </c>
      <c r="E1565" s="3">
        <f t="shared" si="228"/>
        <v>1543963.38</v>
      </c>
      <c r="F1565" s="3">
        <f t="shared" si="228"/>
        <v>0</v>
      </c>
      <c r="G1565" s="3">
        <f t="shared" si="228"/>
        <v>0</v>
      </c>
      <c r="H1565" s="3">
        <f t="shared" si="228"/>
        <v>0</v>
      </c>
      <c r="I1565" s="3">
        <f t="shared" si="228"/>
        <v>0</v>
      </c>
      <c r="J1565" s="3">
        <f t="shared" si="228"/>
        <v>0</v>
      </c>
      <c r="K1565" s="3">
        <f t="shared" si="228"/>
        <v>0</v>
      </c>
      <c r="L1565" s="3">
        <f t="shared" si="228"/>
        <v>0</v>
      </c>
      <c r="M1565" s="3">
        <f t="shared" si="228"/>
        <v>0</v>
      </c>
      <c r="N1565" s="3">
        <f t="shared" si="228"/>
        <v>1371669.18</v>
      </c>
      <c r="O1565" s="3">
        <f t="shared" si="228"/>
        <v>0</v>
      </c>
      <c r="P1565" s="3">
        <f t="shared" si="228"/>
        <v>0</v>
      </c>
      <c r="Q1565" s="3">
        <f t="shared" si="228"/>
        <v>0</v>
      </c>
      <c r="R1565" s="3">
        <f t="shared" si="228"/>
        <v>0</v>
      </c>
      <c r="S1565" s="3">
        <f t="shared" si="228"/>
        <v>0</v>
      </c>
      <c r="T1565" s="3">
        <f t="shared" si="228"/>
        <v>0</v>
      </c>
      <c r="U1565" s="3">
        <f t="shared" si="228"/>
        <v>172294.2</v>
      </c>
      <c r="V1565" s="3">
        <f t="shared" si="228"/>
        <v>0</v>
      </c>
      <c r="W1565" s="3">
        <f t="shared" si="228"/>
        <v>18792.919999999998</v>
      </c>
    </row>
    <row r="1566" spans="1:23" s="16" customFormat="1" ht="35.25" customHeight="1" x14ac:dyDescent="0.5">
      <c r="A1566" s="55" t="s">
        <v>1013</v>
      </c>
      <c r="B1566" s="55"/>
      <c r="C1566" s="11"/>
      <c r="D1566" s="20">
        <f t="shared" ref="D1566:W1566" si="229">D1565</f>
        <v>1562756.2999999998</v>
      </c>
      <c r="E1566" s="20">
        <f t="shared" si="229"/>
        <v>1543963.38</v>
      </c>
      <c r="F1566" s="20">
        <f t="shared" si="229"/>
        <v>0</v>
      </c>
      <c r="G1566" s="20">
        <f t="shared" si="229"/>
        <v>0</v>
      </c>
      <c r="H1566" s="20">
        <f t="shared" si="229"/>
        <v>0</v>
      </c>
      <c r="I1566" s="20">
        <f t="shared" si="229"/>
        <v>0</v>
      </c>
      <c r="J1566" s="20">
        <f t="shared" si="229"/>
        <v>0</v>
      </c>
      <c r="K1566" s="20">
        <f t="shared" si="229"/>
        <v>0</v>
      </c>
      <c r="L1566" s="20">
        <f t="shared" si="229"/>
        <v>0</v>
      </c>
      <c r="M1566" s="20">
        <f t="shared" si="229"/>
        <v>0</v>
      </c>
      <c r="N1566" s="20">
        <f t="shared" si="229"/>
        <v>1371669.18</v>
      </c>
      <c r="O1566" s="20">
        <f t="shared" si="229"/>
        <v>0</v>
      </c>
      <c r="P1566" s="20">
        <f t="shared" si="229"/>
        <v>0</v>
      </c>
      <c r="Q1566" s="20">
        <f t="shared" si="229"/>
        <v>0</v>
      </c>
      <c r="R1566" s="20">
        <f t="shared" si="229"/>
        <v>0</v>
      </c>
      <c r="S1566" s="20">
        <f t="shared" si="229"/>
        <v>0</v>
      </c>
      <c r="T1566" s="20">
        <f t="shared" si="229"/>
        <v>0</v>
      </c>
      <c r="U1566" s="20">
        <f t="shared" si="229"/>
        <v>172294.2</v>
      </c>
      <c r="V1566" s="20">
        <f t="shared" si="229"/>
        <v>0</v>
      </c>
      <c r="W1566" s="20">
        <f t="shared" si="229"/>
        <v>18792.919999999998</v>
      </c>
    </row>
    <row r="1567" spans="1:23" s="16" customFormat="1" ht="35.25" customHeight="1" x14ac:dyDescent="0.5">
      <c r="A1567" s="56" t="s">
        <v>1330</v>
      </c>
      <c r="B1567" s="56"/>
      <c r="C1567" s="56"/>
      <c r="D1567" s="56"/>
      <c r="E1567" s="56"/>
      <c r="F1567" s="56"/>
      <c r="G1567" s="56"/>
      <c r="H1567" s="56"/>
      <c r="I1567" s="56"/>
      <c r="J1567" s="56"/>
      <c r="K1567" s="56"/>
      <c r="L1567" s="56"/>
      <c r="M1567" s="56"/>
      <c r="N1567" s="56"/>
      <c r="O1567" s="56"/>
      <c r="P1567" s="56"/>
      <c r="Q1567" s="56"/>
      <c r="R1567" s="56"/>
      <c r="S1567" s="56"/>
      <c r="T1567" s="56"/>
      <c r="U1567" s="56"/>
      <c r="V1567" s="56"/>
      <c r="W1567" s="56"/>
    </row>
    <row r="1568" spans="1:23" s="16" customFormat="1" ht="35.25" customHeight="1" x14ac:dyDescent="0.5">
      <c r="A1568" s="56" t="s">
        <v>1331</v>
      </c>
      <c r="B1568" s="56"/>
      <c r="C1568" s="56"/>
      <c r="D1568" s="56"/>
      <c r="E1568" s="56"/>
      <c r="F1568" s="56"/>
      <c r="G1568" s="56"/>
      <c r="H1568" s="56"/>
      <c r="I1568" s="56"/>
      <c r="J1568" s="56"/>
      <c r="K1568" s="56"/>
      <c r="L1568" s="56"/>
      <c r="M1568" s="56"/>
      <c r="N1568" s="56"/>
      <c r="O1568" s="56"/>
      <c r="P1568" s="56"/>
      <c r="Q1568" s="56"/>
      <c r="R1568" s="56"/>
      <c r="S1568" s="56"/>
      <c r="T1568" s="56"/>
      <c r="U1568" s="56"/>
      <c r="V1568" s="56"/>
      <c r="W1568" s="56"/>
    </row>
    <row r="1569" spans="1:23" s="16" customFormat="1" ht="35.25" customHeight="1" x14ac:dyDescent="0.5">
      <c r="A1569" s="4">
        <f>A1564+1</f>
        <v>334</v>
      </c>
      <c r="B1569" s="1" t="s">
        <v>1017</v>
      </c>
      <c r="C1569" s="2">
        <v>41026</v>
      </c>
      <c r="D1569" s="1">
        <f t="shared" ref="D1569:D1584" si="230">E1569+W1569</f>
        <v>3053593.0700000003</v>
      </c>
      <c r="E1569" s="1">
        <f t="shared" ref="E1569:E1584" si="231">SUM(F1569:V1569)</f>
        <v>3002170.24</v>
      </c>
      <c r="F1569" s="1">
        <v>0</v>
      </c>
      <c r="G1569" s="1">
        <v>0</v>
      </c>
      <c r="H1569" s="1">
        <v>0</v>
      </c>
      <c r="I1569" s="1">
        <v>0</v>
      </c>
      <c r="J1569" s="1">
        <v>0</v>
      </c>
      <c r="K1569" s="1">
        <v>0</v>
      </c>
      <c r="L1569" s="3">
        <v>0</v>
      </c>
      <c r="M1569" s="1">
        <v>0</v>
      </c>
      <c r="N1569" s="1">
        <v>3002170.24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  <c r="W1569" s="1">
        <v>51422.83</v>
      </c>
    </row>
    <row r="1570" spans="1:23" s="16" customFormat="1" ht="35.25" customHeight="1" x14ac:dyDescent="0.5">
      <c r="A1570" s="4">
        <f>A1569+1</f>
        <v>335</v>
      </c>
      <c r="B1570" s="1" t="s">
        <v>1018</v>
      </c>
      <c r="C1570" s="2">
        <v>41033</v>
      </c>
      <c r="D1570" s="1">
        <f t="shared" si="230"/>
        <v>1465475.3399999999</v>
      </c>
      <c r="E1570" s="1">
        <f t="shared" si="231"/>
        <v>1444884.8099999998</v>
      </c>
      <c r="F1570" s="1">
        <v>0</v>
      </c>
      <c r="G1570" s="1">
        <v>1203748.1299999999</v>
      </c>
      <c r="H1570" s="1">
        <v>0</v>
      </c>
      <c r="I1570" s="1">
        <v>0</v>
      </c>
      <c r="J1570" s="1">
        <v>0</v>
      </c>
      <c r="K1570" s="1">
        <v>241136.68</v>
      </c>
      <c r="L1570" s="3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0</v>
      </c>
      <c r="W1570" s="1">
        <v>20590.53</v>
      </c>
    </row>
    <row r="1571" spans="1:23" s="16" customFormat="1" ht="35.25" customHeight="1" x14ac:dyDescent="0.5">
      <c r="A1571" s="4">
        <f t="shared" ref="A1571:A1584" si="232">A1570+1</f>
        <v>336</v>
      </c>
      <c r="B1571" s="1" t="s">
        <v>1019</v>
      </c>
      <c r="C1571" s="2">
        <v>41034</v>
      </c>
      <c r="D1571" s="1">
        <f t="shared" si="230"/>
        <v>4809574.13</v>
      </c>
      <c r="E1571" s="1">
        <f t="shared" si="231"/>
        <v>4738076.63</v>
      </c>
      <c r="F1571" s="1">
        <v>0</v>
      </c>
      <c r="G1571" s="1">
        <v>1213163.03</v>
      </c>
      <c r="H1571" s="1">
        <v>0</v>
      </c>
      <c r="I1571" s="1">
        <v>0</v>
      </c>
      <c r="J1571" s="1">
        <v>0</v>
      </c>
      <c r="K1571" s="1">
        <v>0</v>
      </c>
      <c r="L1571" s="3">
        <v>0</v>
      </c>
      <c r="M1571" s="1">
        <v>0</v>
      </c>
      <c r="N1571" s="1">
        <v>3524913.6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  <c r="W1571" s="1">
        <v>71497.5</v>
      </c>
    </row>
    <row r="1572" spans="1:23" s="16" customFormat="1" ht="35.25" customHeight="1" x14ac:dyDescent="0.5">
      <c r="A1572" s="4">
        <f t="shared" si="232"/>
        <v>337</v>
      </c>
      <c r="B1572" s="1" t="s">
        <v>1020</v>
      </c>
      <c r="C1572" s="2">
        <v>41035</v>
      </c>
      <c r="D1572" s="1">
        <f t="shared" si="230"/>
        <v>3052852.8</v>
      </c>
      <c r="E1572" s="1">
        <f t="shared" si="231"/>
        <v>3007243.3</v>
      </c>
      <c r="F1572" s="1">
        <v>0</v>
      </c>
      <c r="G1572" s="1">
        <v>0</v>
      </c>
      <c r="H1572" s="1">
        <v>0</v>
      </c>
      <c r="I1572" s="1">
        <v>0</v>
      </c>
      <c r="J1572" s="1">
        <v>0</v>
      </c>
      <c r="K1572" s="1">
        <v>0</v>
      </c>
      <c r="L1572" s="3">
        <v>0</v>
      </c>
      <c r="M1572" s="1">
        <v>0</v>
      </c>
      <c r="N1572" s="1">
        <v>3007243.3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  <c r="W1572" s="1">
        <v>45609.5</v>
      </c>
    </row>
    <row r="1573" spans="1:23" s="16" customFormat="1" ht="35.25" customHeight="1" x14ac:dyDescent="0.5">
      <c r="A1573" s="4">
        <f t="shared" si="232"/>
        <v>338</v>
      </c>
      <c r="B1573" s="1" t="s">
        <v>1021</v>
      </c>
      <c r="C1573" s="2">
        <v>46213</v>
      </c>
      <c r="D1573" s="1">
        <f t="shared" si="230"/>
        <v>869585.25</v>
      </c>
      <c r="E1573" s="1">
        <f t="shared" si="231"/>
        <v>857704.25</v>
      </c>
      <c r="F1573" s="1">
        <v>0</v>
      </c>
      <c r="G1573" s="1">
        <v>0</v>
      </c>
      <c r="H1573" s="1">
        <v>0</v>
      </c>
      <c r="I1573" s="1">
        <v>0</v>
      </c>
      <c r="J1573" s="1">
        <v>0</v>
      </c>
      <c r="K1573" s="1">
        <v>0</v>
      </c>
      <c r="L1573" s="3">
        <v>0</v>
      </c>
      <c r="M1573" s="1">
        <v>0</v>
      </c>
      <c r="N1573" s="1">
        <v>857704.25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  <c r="W1573" s="1">
        <v>11881</v>
      </c>
    </row>
    <row r="1574" spans="1:23" s="16" customFormat="1" ht="35.25" customHeight="1" x14ac:dyDescent="0.5">
      <c r="A1574" s="4">
        <f t="shared" si="232"/>
        <v>339</v>
      </c>
      <c r="B1574" s="1" t="s">
        <v>1704</v>
      </c>
      <c r="C1574" s="2">
        <v>46232</v>
      </c>
      <c r="D1574" s="1">
        <f t="shared" si="230"/>
        <v>23641.200000000001</v>
      </c>
      <c r="E1574" s="1">
        <f t="shared" si="231"/>
        <v>23641.200000000001</v>
      </c>
      <c r="F1574" s="1">
        <v>0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3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23641.200000000001</v>
      </c>
      <c r="V1574" s="1">
        <v>0</v>
      </c>
      <c r="W1574" s="1">
        <v>0</v>
      </c>
    </row>
    <row r="1575" spans="1:23" s="16" customFormat="1" ht="35.25" customHeight="1" x14ac:dyDescent="0.5">
      <c r="A1575" s="4">
        <f t="shared" si="232"/>
        <v>340</v>
      </c>
      <c r="B1575" s="1" t="s">
        <v>1022</v>
      </c>
      <c r="C1575" s="2">
        <v>41063</v>
      </c>
      <c r="D1575" s="1">
        <f t="shared" si="230"/>
        <v>1358493.46</v>
      </c>
      <c r="E1575" s="1">
        <f t="shared" si="231"/>
        <v>1334667.31</v>
      </c>
      <c r="F1575" s="1">
        <v>545078.16</v>
      </c>
      <c r="G1575" s="1">
        <v>642266.67000000004</v>
      </c>
      <c r="H1575" s="1">
        <v>0</v>
      </c>
      <c r="I1575" s="1">
        <v>0</v>
      </c>
      <c r="J1575" s="1">
        <v>0</v>
      </c>
      <c r="K1575" s="1">
        <v>0</v>
      </c>
      <c r="L1575" s="3">
        <v>0</v>
      </c>
      <c r="M1575" s="1">
        <v>0</v>
      </c>
      <c r="N1575" s="1">
        <v>0</v>
      </c>
      <c r="O1575" s="1">
        <v>147322.48000000001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  <c r="W1575" s="1">
        <v>23826.15</v>
      </c>
    </row>
    <row r="1576" spans="1:23" s="16" customFormat="1" ht="35.25" customHeight="1" x14ac:dyDescent="0.5">
      <c r="A1576" s="4">
        <f t="shared" si="232"/>
        <v>341</v>
      </c>
      <c r="B1576" s="1" t="s">
        <v>1023</v>
      </c>
      <c r="C1576" s="2">
        <v>41076</v>
      </c>
      <c r="D1576" s="1">
        <f t="shared" si="230"/>
        <v>4522378.25</v>
      </c>
      <c r="E1576" s="1">
        <f t="shared" si="231"/>
        <v>4448166.4800000004</v>
      </c>
      <c r="F1576" s="1">
        <v>0</v>
      </c>
      <c r="G1576" s="1">
        <v>0</v>
      </c>
      <c r="H1576" s="1">
        <v>0</v>
      </c>
      <c r="I1576" s="1">
        <v>0</v>
      </c>
      <c r="J1576" s="1">
        <v>0</v>
      </c>
      <c r="K1576" s="1">
        <v>0</v>
      </c>
      <c r="L1576" s="3">
        <v>0</v>
      </c>
      <c r="M1576" s="1">
        <v>0</v>
      </c>
      <c r="N1576" s="1">
        <v>4448166.4800000004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  <c r="W1576" s="1">
        <v>74211.77</v>
      </c>
    </row>
    <row r="1577" spans="1:23" s="16" customFormat="1" ht="35.25" customHeight="1" x14ac:dyDescent="0.5">
      <c r="A1577" s="4">
        <f t="shared" si="232"/>
        <v>342</v>
      </c>
      <c r="B1577" s="1" t="s">
        <v>1024</v>
      </c>
      <c r="C1577" s="2">
        <v>41078</v>
      </c>
      <c r="D1577" s="1">
        <f t="shared" si="230"/>
        <v>3093506.79</v>
      </c>
      <c r="E1577" s="1">
        <f t="shared" si="231"/>
        <v>3038787.24</v>
      </c>
      <c r="F1577" s="1">
        <v>0</v>
      </c>
      <c r="G1577" s="1">
        <v>0</v>
      </c>
      <c r="H1577" s="1">
        <v>0</v>
      </c>
      <c r="I1577" s="1">
        <v>0</v>
      </c>
      <c r="J1577" s="1">
        <v>0</v>
      </c>
      <c r="K1577" s="1">
        <v>0</v>
      </c>
      <c r="L1577" s="3">
        <v>0</v>
      </c>
      <c r="M1577" s="1">
        <v>0</v>
      </c>
      <c r="N1577" s="1">
        <v>2922420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  <c r="T1577" s="1">
        <v>0</v>
      </c>
      <c r="U1577" s="1">
        <v>116367.24</v>
      </c>
      <c r="V1577" s="1">
        <v>0</v>
      </c>
      <c r="W1577" s="1">
        <v>54719.55</v>
      </c>
    </row>
    <row r="1578" spans="1:23" s="16" customFormat="1" ht="35.25" customHeight="1" x14ac:dyDescent="0.5">
      <c r="A1578" s="4">
        <f t="shared" si="232"/>
        <v>343</v>
      </c>
      <c r="B1578" s="1" t="s">
        <v>1025</v>
      </c>
      <c r="C1578" s="2">
        <v>41079</v>
      </c>
      <c r="D1578" s="1">
        <f t="shared" si="230"/>
        <v>1348564.6400000001</v>
      </c>
      <c r="E1578" s="1">
        <f t="shared" si="231"/>
        <v>1326270.77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  <c r="L1578" s="3">
        <v>0</v>
      </c>
      <c r="M1578" s="1">
        <v>0</v>
      </c>
      <c r="N1578" s="1">
        <v>1326270.77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s="1">
        <v>0</v>
      </c>
      <c r="W1578" s="1">
        <v>22293.87</v>
      </c>
    </row>
    <row r="1579" spans="1:23" s="16" customFormat="1" ht="35.25" customHeight="1" x14ac:dyDescent="0.5">
      <c r="A1579" s="4">
        <f t="shared" si="232"/>
        <v>344</v>
      </c>
      <c r="B1579" s="1" t="s">
        <v>1026</v>
      </c>
      <c r="C1579" s="2">
        <v>41080</v>
      </c>
      <c r="D1579" s="1">
        <f t="shared" si="230"/>
        <v>1398700.6300000001</v>
      </c>
      <c r="E1579" s="1">
        <f t="shared" si="231"/>
        <v>1379325.58</v>
      </c>
      <c r="F1579" s="1">
        <v>0</v>
      </c>
      <c r="G1579" s="1">
        <v>0</v>
      </c>
      <c r="H1579" s="1">
        <v>0</v>
      </c>
      <c r="I1579" s="1">
        <v>0</v>
      </c>
      <c r="J1579" s="1">
        <v>0</v>
      </c>
      <c r="K1579" s="1">
        <v>0</v>
      </c>
      <c r="L1579" s="3">
        <v>0</v>
      </c>
      <c r="M1579" s="1">
        <v>0</v>
      </c>
      <c r="N1579" s="1">
        <v>1379325.58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  <c r="W1579" s="1">
        <v>19375.05</v>
      </c>
    </row>
    <row r="1580" spans="1:23" s="16" customFormat="1" ht="35.25" customHeight="1" x14ac:dyDescent="0.5">
      <c r="A1580" s="4">
        <f t="shared" si="232"/>
        <v>345</v>
      </c>
      <c r="B1580" s="1" t="s">
        <v>1027</v>
      </c>
      <c r="C1580" s="2">
        <v>46923</v>
      </c>
      <c r="D1580" s="1">
        <f t="shared" si="230"/>
        <v>39708</v>
      </c>
      <c r="E1580" s="1">
        <f t="shared" si="231"/>
        <v>39708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3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1">
        <v>0</v>
      </c>
      <c r="U1580" s="1">
        <v>39708</v>
      </c>
      <c r="V1580" s="1">
        <v>0</v>
      </c>
      <c r="W1580" s="1">
        <v>0</v>
      </c>
    </row>
    <row r="1581" spans="1:23" s="16" customFormat="1" ht="35.25" customHeight="1" x14ac:dyDescent="0.5">
      <c r="A1581" s="4">
        <f t="shared" si="232"/>
        <v>346</v>
      </c>
      <c r="B1581" s="1" t="s">
        <v>1028</v>
      </c>
      <c r="C1581" s="2">
        <v>41022</v>
      </c>
      <c r="D1581" s="1">
        <f t="shared" si="230"/>
        <v>1421060.6199999999</v>
      </c>
      <c r="E1581" s="1">
        <f t="shared" si="231"/>
        <v>1401038.18</v>
      </c>
      <c r="F1581" s="1">
        <v>0</v>
      </c>
      <c r="G1581" s="1">
        <v>0</v>
      </c>
      <c r="H1581" s="1">
        <v>0</v>
      </c>
      <c r="I1581" s="1">
        <v>0</v>
      </c>
      <c r="J1581" s="1">
        <v>0</v>
      </c>
      <c r="K1581" s="1">
        <v>0</v>
      </c>
      <c r="L1581" s="3">
        <v>0</v>
      </c>
      <c r="M1581" s="1">
        <v>0</v>
      </c>
      <c r="N1581" s="1">
        <v>1401038.18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s="1">
        <v>0</v>
      </c>
      <c r="W1581" s="1">
        <v>20022.439999999999</v>
      </c>
    </row>
    <row r="1582" spans="1:23" s="33" customFormat="1" ht="35.25" customHeight="1" x14ac:dyDescent="0.45">
      <c r="A1582" s="4">
        <f t="shared" si="232"/>
        <v>347</v>
      </c>
      <c r="B1582" s="1" t="s">
        <v>1029</v>
      </c>
      <c r="C1582" s="2">
        <v>41095</v>
      </c>
      <c r="D1582" s="1">
        <f t="shared" si="230"/>
        <v>1639825.3399999999</v>
      </c>
      <c r="E1582" s="1">
        <f t="shared" si="231"/>
        <v>1618335.18</v>
      </c>
      <c r="F1582" s="1">
        <v>0</v>
      </c>
      <c r="G1582" s="1">
        <v>1239970.25</v>
      </c>
      <c r="H1582" s="1">
        <v>0</v>
      </c>
      <c r="I1582" s="1">
        <v>163656.5</v>
      </c>
      <c r="J1582" s="1">
        <v>0</v>
      </c>
      <c r="K1582" s="1">
        <v>214708.43</v>
      </c>
      <c r="L1582" s="3">
        <v>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  <c r="W1582" s="1">
        <v>21490.16</v>
      </c>
    </row>
    <row r="1583" spans="1:23" s="16" customFormat="1" ht="35.25" customHeight="1" x14ac:dyDescent="0.5">
      <c r="A1583" s="4">
        <f t="shared" si="232"/>
        <v>348</v>
      </c>
      <c r="B1583" s="1" t="s">
        <v>1030</v>
      </c>
      <c r="C1583" s="2">
        <v>46269</v>
      </c>
      <c r="D1583" s="1">
        <f t="shared" si="230"/>
        <v>23927.759999999998</v>
      </c>
      <c r="E1583" s="1">
        <f t="shared" si="231"/>
        <v>23927.759999999998</v>
      </c>
      <c r="F1583" s="1">
        <v>0</v>
      </c>
      <c r="G1583" s="1">
        <v>0</v>
      </c>
      <c r="H1583" s="1">
        <v>0</v>
      </c>
      <c r="I1583" s="1">
        <v>0</v>
      </c>
      <c r="J1583" s="1">
        <v>0</v>
      </c>
      <c r="K1583" s="1">
        <v>0</v>
      </c>
      <c r="L1583" s="3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v>23927.759999999998</v>
      </c>
      <c r="V1583" s="1">
        <v>0</v>
      </c>
      <c r="W1583" s="1">
        <v>0</v>
      </c>
    </row>
    <row r="1584" spans="1:23" s="16" customFormat="1" ht="35.25" customHeight="1" x14ac:dyDescent="0.5">
      <c r="A1584" s="4">
        <f t="shared" si="232"/>
        <v>349</v>
      </c>
      <c r="B1584" s="1" t="s">
        <v>1031</v>
      </c>
      <c r="C1584" s="2">
        <v>41109</v>
      </c>
      <c r="D1584" s="1">
        <f t="shared" si="230"/>
        <v>8299135.25</v>
      </c>
      <c r="E1584" s="1">
        <f t="shared" si="231"/>
        <v>8201133.25</v>
      </c>
      <c r="F1584" s="1">
        <v>0</v>
      </c>
      <c r="G1584" s="1">
        <v>2099716.34</v>
      </c>
      <c r="H1584" s="1">
        <v>0</v>
      </c>
      <c r="I1584" s="1">
        <v>167335.74</v>
      </c>
      <c r="J1584" s="1">
        <v>551539.68999999994</v>
      </c>
      <c r="K1584" s="1">
        <v>380012.69</v>
      </c>
      <c r="L1584" s="3">
        <v>0</v>
      </c>
      <c r="M1584" s="1">
        <v>0</v>
      </c>
      <c r="N1584" s="1">
        <v>5002528.79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  <c r="W1584" s="1">
        <v>98002</v>
      </c>
    </row>
    <row r="1585" spans="1:23" s="16" customFormat="1" ht="35.25" customHeight="1" x14ac:dyDescent="0.5">
      <c r="A1585" s="55" t="s">
        <v>484</v>
      </c>
      <c r="B1585" s="55"/>
      <c r="C1585" s="11"/>
      <c r="D1585" s="20">
        <f t="shared" ref="D1585:W1585" si="233">SUM(D1569:D1584)</f>
        <v>36420022.530000001</v>
      </c>
      <c r="E1585" s="20">
        <f t="shared" si="233"/>
        <v>35885080.180000007</v>
      </c>
      <c r="F1585" s="20">
        <f t="shared" si="233"/>
        <v>545078.16</v>
      </c>
      <c r="G1585" s="20">
        <f t="shared" si="233"/>
        <v>6398864.4199999999</v>
      </c>
      <c r="H1585" s="20">
        <f t="shared" si="233"/>
        <v>0</v>
      </c>
      <c r="I1585" s="20">
        <f t="shared" si="233"/>
        <v>330992.24</v>
      </c>
      <c r="J1585" s="20">
        <f t="shared" si="233"/>
        <v>551539.68999999994</v>
      </c>
      <c r="K1585" s="20">
        <f t="shared" si="233"/>
        <v>835857.8</v>
      </c>
      <c r="L1585" s="20">
        <f t="shared" si="233"/>
        <v>0</v>
      </c>
      <c r="M1585" s="20">
        <f t="shared" si="233"/>
        <v>0</v>
      </c>
      <c r="N1585" s="20">
        <f t="shared" si="233"/>
        <v>26871781.189999998</v>
      </c>
      <c r="O1585" s="20">
        <f t="shared" si="233"/>
        <v>147322.48000000001</v>
      </c>
      <c r="P1585" s="20">
        <f t="shared" si="233"/>
        <v>0</v>
      </c>
      <c r="Q1585" s="20">
        <f t="shared" si="233"/>
        <v>0</v>
      </c>
      <c r="R1585" s="20">
        <f t="shared" si="233"/>
        <v>0</v>
      </c>
      <c r="S1585" s="20">
        <f t="shared" si="233"/>
        <v>0</v>
      </c>
      <c r="T1585" s="20">
        <f t="shared" si="233"/>
        <v>0</v>
      </c>
      <c r="U1585" s="20">
        <f t="shared" si="233"/>
        <v>203644.2</v>
      </c>
      <c r="V1585" s="20">
        <f t="shared" si="233"/>
        <v>0</v>
      </c>
      <c r="W1585" s="20">
        <f t="shared" si="233"/>
        <v>534942.34999999986</v>
      </c>
    </row>
    <row r="1586" spans="1:23" s="16" customFormat="1" ht="35.25" customHeight="1" x14ac:dyDescent="0.5">
      <c r="A1586" s="59" t="s">
        <v>1617</v>
      </c>
      <c r="B1586" s="52"/>
      <c r="C1586" s="52"/>
      <c r="D1586" s="52"/>
      <c r="E1586" s="52"/>
      <c r="F1586" s="52"/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  <c r="V1586" s="52"/>
      <c r="W1586" s="53"/>
    </row>
    <row r="1587" spans="1:23" s="16" customFormat="1" ht="35.25" customHeight="1" x14ac:dyDescent="0.5">
      <c r="A1587" s="4">
        <f>A1584+1</f>
        <v>350</v>
      </c>
      <c r="B1587" s="1" t="s">
        <v>1032</v>
      </c>
      <c r="C1587" s="2">
        <v>41237</v>
      </c>
      <c r="D1587" s="1">
        <f t="shared" ref="D1587:D1601" si="234">E1587+W1587</f>
        <v>48212.53</v>
      </c>
      <c r="E1587" s="1">
        <f t="shared" ref="E1587:E1601" si="235">SUM(F1587:V1587)</f>
        <v>48212.53</v>
      </c>
      <c r="F1587" s="1">
        <v>0</v>
      </c>
      <c r="G1587" s="1">
        <v>0</v>
      </c>
      <c r="H1587" s="1">
        <v>0</v>
      </c>
      <c r="I1587" s="1">
        <v>0</v>
      </c>
      <c r="J1587" s="1">
        <v>0</v>
      </c>
      <c r="K1587" s="1">
        <v>0</v>
      </c>
      <c r="L1587" s="3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48212.53</v>
      </c>
      <c r="V1587" s="1">
        <v>0</v>
      </c>
      <c r="W1587" s="1">
        <v>0</v>
      </c>
    </row>
    <row r="1588" spans="1:23" s="16" customFormat="1" ht="35.25" customHeight="1" x14ac:dyDescent="0.5">
      <c r="A1588" s="4">
        <f>A1587+1</f>
        <v>351</v>
      </c>
      <c r="B1588" s="1" t="s">
        <v>1033</v>
      </c>
      <c r="C1588" s="2">
        <v>41238</v>
      </c>
      <c r="D1588" s="1">
        <f t="shared" si="234"/>
        <v>59799.11</v>
      </c>
      <c r="E1588" s="1">
        <f t="shared" si="235"/>
        <v>59799.11</v>
      </c>
      <c r="F1588" s="1">
        <v>0</v>
      </c>
      <c r="G1588" s="1">
        <v>0</v>
      </c>
      <c r="H1588" s="1">
        <v>0</v>
      </c>
      <c r="I1588" s="1">
        <v>0</v>
      </c>
      <c r="J1588" s="1">
        <v>0</v>
      </c>
      <c r="K1588" s="1">
        <v>0</v>
      </c>
      <c r="L1588" s="3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59799.11</v>
      </c>
      <c r="V1588" s="1">
        <v>0</v>
      </c>
      <c r="W1588" s="1">
        <v>0</v>
      </c>
    </row>
    <row r="1589" spans="1:23" s="16" customFormat="1" ht="35.25" customHeight="1" x14ac:dyDescent="0.5">
      <c r="A1589" s="4">
        <f t="shared" ref="A1589:A1601" si="236">A1588+1</f>
        <v>352</v>
      </c>
      <c r="B1589" s="1" t="s">
        <v>1034</v>
      </c>
      <c r="C1589" s="2">
        <v>41239</v>
      </c>
      <c r="D1589" s="1">
        <f t="shared" si="234"/>
        <v>55487.57</v>
      </c>
      <c r="E1589" s="1">
        <f t="shared" si="235"/>
        <v>55487.57</v>
      </c>
      <c r="F1589" s="1">
        <v>0</v>
      </c>
      <c r="G1589" s="1">
        <v>0</v>
      </c>
      <c r="H1589" s="1">
        <v>0</v>
      </c>
      <c r="I1589" s="1">
        <v>0</v>
      </c>
      <c r="J1589" s="1">
        <v>0</v>
      </c>
      <c r="K1589" s="1">
        <v>0</v>
      </c>
      <c r="L1589" s="3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55487.57</v>
      </c>
      <c r="V1589" s="1">
        <v>0</v>
      </c>
      <c r="W1589" s="1">
        <v>0</v>
      </c>
    </row>
    <row r="1590" spans="1:23" s="16" customFormat="1" ht="35.25" customHeight="1" x14ac:dyDescent="0.5">
      <c r="A1590" s="4">
        <f t="shared" si="236"/>
        <v>353</v>
      </c>
      <c r="B1590" s="1" t="s">
        <v>1035</v>
      </c>
      <c r="C1590" s="2">
        <v>41240</v>
      </c>
      <c r="D1590" s="1">
        <f t="shared" si="234"/>
        <v>51759.9</v>
      </c>
      <c r="E1590" s="1">
        <f t="shared" si="235"/>
        <v>51759.9</v>
      </c>
      <c r="F1590" s="1">
        <v>0</v>
      </c>
      <c r="G1590" s="1">
        <v>0</v>
      </c>
      <c r="H1590" s="1">
        <v>0</v>
      </c>
      <c r="I1590" s="1">
        <v>0</v>
      </c>
      <c r="J1590" s="1">
        <v>0</v>
      </c>
      <c r="K1590" s="1">
        <v>0</v>
      </c>
      <c r="L1590" s="3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51759.9</v>
      </c>
      <c r="V1590" s="1">
        <v>0</v>
      </c>
      <c r="W1590" s="1">
        <v>0</v>
      </c>
    </row>
    <row r="1591" spans="1:23" s="16" customFormat="1" ht="35.25" customHeight="1" x14ac:dyDescent="0.5">
      <c r="A1591" s="4">
        <f t="shared" si="236"/>
        <v>354</v>
      </c>
      <c r="B1591" s="1" t="s">
        <v>1036</v>
      </c>
      <c r="C1591" s="2">
        <v>41241</v>
      </c>
      <c r="D1591" s="1">
        <f t="shared" si="234"/>
        <v>47972.53</v>
      </c>
      <c r="E1591" s="1">
        <f t="shared" si="235"/>
        <v>47972.53</v>
      </c>
      <c r="F1591" s="1">
        <v>0</v>
      </c>
      <c r="G1591" s="1">
        <v>0</v>
      </c>
      <c r="H1591" s="1">
        <v>0</v>
      </c>
      <c r="I1591" s="1">
        <v>0</v>
      </c>
      <c r="J1591" s="1">
        <v>0</v>
      </c>
      <c r="K1591" s="1">
        <v>0</v>
      </c>
      <c r="L1591" s="3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47972.53</v>
      </c>
      <c r="V1591" s="1">
        <v>0</v>
      </c>
      <c r="W1591" s="1">
        <v>0</v>
      </c>
    </row>
    <row r="1592" spans="1:23" s="16" customFormat="1" ht="35.25" customHeight="1" x14ac:dyDescent="0.5">
      <c r="A1592" s="4">
        <f t="shared" si="236"/>
        <v>355</v>
      </c>
      <c r="B1592" s="1" t="s">
        <v>1037</v>
      </c>
      <c r="C1592" s="2">
        <v>41242</v>
      </c>
      <c r="D1592" s="1">
        <f t="shared" si="234"/>
        <v>39508.269999999997</v>
      </c>
      <c r="E1592" s="1">
        <f t="shared" si="235"/>
        <v>39508.269999999997</v>
      </c>
      <c r="F1592" s="1">
        <v>0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3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v>39508.269999999997</v>
      </c>
      <c r="V1592" s="1">
        <v>0</v>
      </c>
      <c r="W1592" s="1">
        <v>0</v>
      </c>
    </row>
    <row r="1593" spans="1:23" s="16" customFormat="1" ht="35.25" customHeight="1" x14ac:dyDescent="0.5">
      <c r="A1593" s="4">
        <f t="shared" si="236"/>
        <v>356</v>
      </c>
      <c r="B1593" s="1" t="s">
        <v>1038</v>
      </c>
      <c r="C1593" s="2">
        <v>41243</v>
      </c>
      <c r="D1593" s="1">
        <f t="shared" si="234"/>
        <v>48162.38</v>
      </c>
      <c r="E1593" s="1">
        <f t="shared" si="235"/>
        <v>48162.38</v>
      </c>
      <c r="F1593" s="1">
        <v>0</v>
      </c>
      <c r="G1593" s="1">
        <v>0</v>
      </c>
      <c r="H1593" s="1">
        <v>0</v>
      </c>
      <c r="I1593" s="1">
        <v>0</v>
      </c>
      <c r="J1593" s="1">
        <v>0</v>
      </c>
      <c r="K1593" s="1">
        <v>0</v>
      </c>
      <c r="L1593" s="3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48162.38</v>
      </c>
      <c r="V1593" s="1">
        <v>0</v>
      </c>
      <c r="W1593" s="1">
        <v>0</v>
      </c>
    </row>
    <row r="1594" spans="1:23" s="16" customFormat="1" ht="35.25" customHeight="1" x14ac:dyDescent="0.5">
      <c r="A1594" s="4">
        <f t="shared" si="236"/>
        <v>357</v>
      </c>
      <c r="B1594" s="1" t="s">
        <v>1039</v>
      </c>
      <c r="C1594" s="2">
        <v>41246</v>
      </c>
      <c r="D1594" s="1">
        <f t="shared" si="234"/>
        <v>46679.44</v>
      </c>
      <c r="E1594" s="1">
        <f t="shared" si="235"/>
        <v>46679.44</v>
      </c>
      <c r="F1594" s="1">
        <v>0</v>
      </c>
      <c r="G1594" s="1">
        <v>0</v>
      </c>
      <c r="H1594" s="1">
        <v>0</v>
      </c>
      <c r="I1594" s="1">
        <v>0</v>
      </c>
      <c r="J1594" s="1">
        <v>0</v>
      </c>
      <c r="K1594" s="1">
        <v>0</v>
      </c>
      <c r="L1594" s="3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46679.44</v>
      </c>
      <c r="V1594" s="1">
        <v>0</v>
      </c>
      <c r="W1594" s="1">
        <v>0</v>
      </c>
    </row>
    <row r="1595" spans="1:23" s="16" customFormat="1" ht="35.25" customHeight="1" x14ac:dyDescent="0.5">
      <c r="A1595" s="4">
        <f t="shared" si="236"/>
        <v>358</v>
      </c>
      <c r="B1595" s="1" t="s">
        <v>1040</v>
      </c>
      <c r="C1595" s="2">
        <v>41247</v>
      </c>
      <c r="D1595" s="1">
        <f t="shared" si="234"/>
        <v>45678.86</v>
      </c>
      <c r="E1595" s="1">
        <f t="shared" si="235"/>
        <v>45678.86</v>
      </c>
      <c r="F1595" s="1">
        <v>0</v>
      </c>
      <c r="G1595" s="1">
        <v>0</v>
      </c>
      <c r="H1595" s="1">
        <v>0</v>
      </c>
      <c r="I1595" s="1">
        <v>0</v>
      </c>
      <c r="J1595" s="1">
        <v>0</v>
      </c>
      <c r="K1595" s="1">
        <v>0</v>
      </c>
      <c r="L1595" s="3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45678.86</v>
      </c>
      <c r="V1595" s="1">
        <v>0</v>
      </c>
      <c r="W1595" s="1">
        <v>0</v>
      </c>
    </row>
    <row r="1596" spans="1:23" s="16" customFormat="1" ht="35.25" customHeight="1" x14ac:dyDescent="0.5">
      <c r="A1596" s="4">
        <f t="shared" si="236"/>
        <v>359</v>
      </c>
      <c r="B1596" s="1" t="s">
        <v>1041</v>
      </c>
      <c r="C1596" s="2">
        <v>41248</v>
      </c>
      <c r="D1596" s="1">
        <f t="shared" si="234"/>
        <v>46129</v>
      </c>
      <c r="E1596" s="1">
        <f t="shared" si="235"/>
        <v>46129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3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v>46129</v>
      </c>
      <c r="V1596" s="1">
        <v>0</v>
      </c>
      <c r="W1596" s="1">
        <v>0</v>
      </c>
    </row>
    <row r="1597" spans="1:23" s="16" customFormat="1" ht="35.25" customHeight="1" x14ac:dyDescent="0.5">
      <c r="A1597" s="4">
        <f t="shared" si="236"/>
        <v>360</v>
      </c>
      <c r="B1597" s="1" t="s">
        <v>1042</v>
      </c>
      <c r="C1597" s="2">
        <v>41250</v>
      </c>
      <c r="D1597" s="1">
        <f t="shared" si="234"/>
        <v>46309.3</v>
      </c>
      <c r="E1597" s="1">
        <f t="shared" si="235"/>
        <v>46309.3</v>
      </c>
      <c r="F1597" s="1">
        <v>0</v>
      </c>
      <c r="G1597" s="1">
        <v>0</v>
      </c>
      <c r="H1597" s="1">
        <v>0</v>
      </c>
      <c r="I1597" s="1">
        <v>0</v>
      </c>
      <c r="J1597" s="1">
        <v>0</v>
      </c>
      <c r="K1597" s="1">
        <v>0</v>
      </c>
      <c r="L1597" s="3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0</v>
      </c>
      <c r="U1597" s="1">
        <v>46309.3</v>
      </c>
      <c r="V1597" s="1">
        <v>0</v>
      </c>
      <c r="W1597" s="1">
        <v>0</v>
      </c>
    </row>
    <row r="1598" spans="1:23" s="16" customFormat="1" ht="35.25" customHeight="1" x14ac:dyDescent="0.5">
      <c r="A1598" s="4">
        <f t="shared" si="236"/>
        <v>361</v>
      </c>
      <c r="B1598" s="1" t="s">
        <v>1043</v>
      </c>
      <c r="C1598" s="2">
        <v>41251</v>
      </c>
      <c r="D1598" s="1">
        <f t="shared" si="234"/>
        <v>47534.34</v>
      </c>
      <c r="E1598" s="1">
        <f t="shared" si="235"/>
        <v>47534.34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  <c r="K1598" s="1">
        <v>0</v>
      </c>
      <c r="L1598" s="3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0</v>
      </c>
      <c r="U1598" s="1">
        <v>47534.34</v>
      </c>
      <c r="V1598" s="1">
        <v>0</v>
      </c>
      <c r="W1598" s="1">
        <v>0</v>
      </c>
    </row>
    <row r="1599" spans="1:23" s="16" customFormat="1" ht="35.25" customHeight="1" x14ac:dyDescent="0.5">
      <c r="A1599" s="4">
        <f t="shared" si="236"/>
        <v>362</v>
      </c>
      <c r="B1599" s="1" t="s">
        <v>1044</v>
      </c>
      <c r="C1599" s="2">
        <v>41252</v>
      </c>
      <c r="D1599" s="1">
        <f t="shared" si="234"/>
        <v>48410.74</v>
      </c>
      <c r="E1599" s="1">
        <f t="shared" si="235"/>
        <v>48410.74</v>
      </c>
      <c r="F1599" s="1">
        <v>0</v>
      </c>
      <c r="G1599" s="1">
        <v>0</v>
      </c>
      <c r="H1599" s="1">
        <v>0</v>
      </c>
      <c r="I1599" s="1">
        <v>0</v>
      </c>
      <c r="J1599" s="1">
        <v>0</v>
      </c>
      <c r="K1599" s="1">
        <v>0</v>
      </c>
      <c r="L1599" s="3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0</v>
      </c>
      <c r="U1599" s="1">
        <v>48410.74</v>
      </c>
      <c r="V1599" s="1">
        <v>0</v>
      </c>
      <c r="W1599" s="1">
        <v>0</v>
      </c>
    </row>
    <row r="1600" spans="1:23" s="33" customFormat="1" ht="35.25" customHeight="1" x14ac:dyDescent="0.45">
      <c r="A1600" s="4">
        <f t="shared" si="236"/>
        <v>363</v>
      </c>
      <c r="B1600" s="1" t="s">
        <v>1045</v>
      </c>
      <c r="C1600" s="2">
        <v>41253</v>
      </c>
      <c r="D1600" s="1">
        <f t="shared" si="234"/>
        <v>48124.18</v>
      </c>
      <c r="E1600" s="1">
        <f t="shared" si="235"/>
        <v>48124.18</v>
      </c>
      <c r="F1600" s="1">
        <v>0</v>
      </c>
      <c r="G1600" s="1">
        <v>0</v>
      </c>
      <c r="H1600" s="1">
        <v>0</v>
      </c>
      <c r="I1600" s="1">
        <v>0</v>
      </c>
      <c r="J1600" s="1">
        <v>0</v>
      </c>
      <c r="K1600" s="1">
        <v>0</v>
      </c>
      <c r="L1600" s="3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48124.18</v>
      </c>
      <c r="V1600" s="1">
        <v>0</v>
      </c>
      <c r="W1600" s="1">
        <v>0</v>
      </c>
    </row>
    <row r="1601" spans="1:23" s="16" customFormat="1" ht="35.25" customHeight="1" x14ac:dyDescent="0.5">
      <c r="A1601" s="4">
        <f t="shared" si="236"/>
        <v>364</v>
      </c>
      <c r="B1601" s="1" t="s">
        <v>1046</v>
      </c>
      <c r="C1601" s="2">
        <v>41255</v>
      </c>
      <c r="D1601" s="1">
        <f t="shared" si="234"/>
        <v>1011078.45</v>
      </c>
      <c r="E1601" s="1">
        <f t="shared" si="235"/>
        <v>992938</v>
      </c>
      <c r="F1601" s="1">
        <v>0</v>
      </c>
      <c r="G1601" s="1">
        <v>0</v>
      </c>
      <c r="H1601" s="1">
        <v>0</v>
      </c>
      <c r="I1601" s="1">
        <v>0</v>
      </c>
      <c r="J1601" s="1">
        <v>0</v>
      </c>
      <c r="K1601" s="1">
        <v>0</v>
      </c>
      <c r="L1601" s="3">
        <v>0</v>
      </c>
      <c r="M1601" s="1">
        <v>0</v>
      </c>
      <c r="N1601" s="1">
        <v>992938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  <c r="W1601" s="1">
        <v>18140.45</v>
      </c>
    </row>
    <row r="1602" spans="1:23" s="33" customFormat="1" ht="35.25" customHeight="1" x14ac:dyDescent="0.45">
      <c r="A1602" s="55" t="s">
        <v>484</v>
      </c>
      <c r="B1602" s="55"/>
      <c r="C1602" s="11"/>
      <c r="D1602" s="35">
        <f t="shared" ref="D1602:W1602" si="237">SUM(D1587:D1601)</f>
        <v>1690846.6</v>
      </c>
      <c r="E1602" s="35">
        <f t="shared" si="237"/>
        <v>1672706.15</v>
      </c>
      <c r="F1602" s="35">
        <f t="shared" si="237"/>
        <v>0</v>
      </c>
      <c r="G1602" s="35">
        <f t="shared" si="237"/>
        <v>0</v>
      </c>
      <c r="H1602" s="35">
        <f t="shared" si="237"/>
        <v>0</v>
      </c>
      <c r="I1602" s="35">
        <f t="shared" si="237"/>
        <v>0</v>
      </c>
      <c r="J1602" s="35">
        <f t="shared" si="237"/>
        <v>0</v>
      </c>
      <c r="K1602" s="35">
        <f t="shared" si="237"/>
        <v>0</v>
      </c>
      <c r="L1602" s="35">
        <f t="shared" si="237"/>
        <v>0</v>
      </c>
      <c r="M1602" s="35">
        <f t="shared" si="237"/>
        <v>0</v>
      </c>
      <c r="N1602" s="35">
        <f t="shared" si="237"/>
        <v>992938</v>
      </c>
      <c r="O1602" s="35">
        <f t="shared" si="237"/>
        <v>0</v>
      </c>
      <c r="P1602" s="35">
        <f t="shared" si="237"/>
        <v>0</v>
      </c>
      <c r="Q1602" s="35">
        <f t="shared" si="237"/>
        <v>0</v>
      </c>
      <c r="R1602" s="35">
        <f t="shared" si="237"/>
        <v>0</v>
      </c>
      <c r="S1602" s="35">
        <f t="shared" si="237"/>
        <v>0</v>
      </c>
      <c r="T1602" s="35">
        <f t="shared" si="237"/>
        <v>0</v>
      </c>
      <c r="U1602" s="35">
        <f t="shared" si="237"/>
        <v>679768.15</v>
      </c>
      <c r="V1602" s="35">
        <f t="shared" si="237"/>
        <v>0</v>
      </c>
      <c r="W1602" s="35">
        <f t="shared" si="237"/>
        <v>18140.45</v>
      </c>
    </row>
    <row r="1603" spans="1:23" s="16" customFormat="1" ht="35.25" customHeight="1" x14ac:dyDescent="0.5">
      <c r="A1603" s="59" t="s">
        <v>1618</v>
      </c>
      <c r="B1603" s="52"/>
      <c r="C1603" s="52"/>
      <c r="D1603" s="52"/>
      <c r="E1603" s="52"/>
      <c r="F1603" s="52"/>
      <c r="G1603" s="52"/>
      <c r="H1603" s="52"/>
      <c r="I1603" s="52"/>
      <c r="J1603" s="52"/>
      <c r="K1603" s="52"/>
      <c r="L1603" s="52"/>
      <c r="M1603" s="52"/>
      <c r="N1603" s="52"/>
      <c r="O1603" s="52"/>
      <c r="P1603" s="52"/>
      <c r="Q1603" s="52"/>
      <c r="R1603" s="52"/>
      <c r="S1603" s="52"/>
      <c r="T1603" s="52"/>
      <c r="U1603" s="52"/>
      <c r="V1603" s="52"/>
      <c r="W1603" s="53"/>
    </row>
    <row r="1604" spans="1:23" s="16" customFormat="1" ht="35.25" customHeight="1" x14ac:dyDescent="0.5">
      <c r="A1604" s="4">
        <f>A1601+1</f>
        <v>365</v>
      </c>
      <c r="B1604" s="1" t="s">
        <v>1047</v>
      </c>
      <c r="C1604" s="2">
        <v>41128</v>
      </c>
      <c r="D1604" s="1">
        <f>E1604+W1604</f>
        <v>22363.62</v>
      </c>
      <c r="E1604" s="1">
        <f>SUM(F1604:V1604)</f>
        <v>22363.62</v>
      </c>
      <c r="F1604" s="1">
        <v>0</v>
      </c>
      <c r="G1604" s="1">
        <v>0</v>
      </c>
      <c r="H1604" s="1">
        <v>0</v>
      </c>
      <c r="I1604" s="1">
        <v>0</v>
      </c>
      <c r="J1604" s="1">
        <v>0</v>
      </c>
      <c r="K1604" s="1">
        <v>0</v>
      </c>
      <c r="L1604" s="3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22363.62</v>
      </c>
      <c r="V1604" s="1">
        <v>0</v>
      </c>
      <c r="W1604" s="1">
        <v>0</v>
      </c>
    </row>
    <row r="1605" spans="1:23" s="16" customFormat="1" ht="35.25" customHeight="1" x14ac:dyDescent="0.5">
      <c r="A1605" s="55" t="s">
        <v>484</v>
      </c>
      <c r="B1605" s="55"/>
      <c r="C1605" s="11"/>
      <c r="D1605" s="20">
        <f t="shared" ref="D1605:W1605" si="238">SUM(D1604)</f>
        <v>22363.62</v>
      </c>
      <c r="E1605" s="20">
        <f t="shared" si="238"/>
        <v>22363.62</v>
      </c>
      <c r="F1605" s="20">
        <f t="shared" si="238"/>
        <v>0</v>
      </c>
      <c r="G1605" s="20">
        <f t="shared" si="238"/>
        <v>0</v>
      </c>
      <c r="H1605" s="20">
        <f t="shared" si="238"/>
        <v>0</v>
      </c>
      <c r="I1605" s="20">
        <f t="shared" si="238"/>
        <v>0</v>
      </c>
      <c r="J1605" s="20">
        <f t="shared" si="238"/>
        <v>0</v>
      </c>
      <c r="K1605" s="20">
        <f t="shared" si="238"/>
        <v>0</v>
      </c>
      <c r="L1605" s="20">
        <f t="shared" si="238"/>
        <v>0</v>
      </c>
      <c r="M1605" s="20">
        <f t="shared" si="238"/>
        <v>0</v>
      </c>
      <c r="N1605" s="20">
        <f t="shared" si="238"/>
        <v>0</v>
      </c>
      <c r="O1605" s="20">
        <f t="shared" si="238"/>
        <v>0</v>
      </c>
      <c r="P1605" s="20">
        <f t="shared" si="238"/>
        <v>0</v>
      </c>
      <c r="Q1605" s="20">
        <f t="shared" si="238"/>
        <v>0</v>
      </c>
      <c r="R1605" s="20">
        <f t="shared" si="238"/>
        <v>0</v>
      </c>
      <c r="S1605" s="20">
        <f t="shared" si="238"/>
        <v>0</v>
      </c>
      <c r="T1605" s="20">
        <f t="shared" si="238"/>
        <v>0</v>
      </c>
      <c r="U1605" s="20">
        <f t="shared" si="238"/>
        <v>22363.62</v>
      </c>
      <c r="V1605" s="20">
        <f t="shared" si="238"/>
        <v>0</v>
      </c>
      <c r="W1605" s="20">
        <f t="shared" si="238"/>
        <v>0</v>
      </c>
    </row>
    <row r="1606" spans="1:23" s="16" customFormat="1" ht="35.25" customHeight="1" x14ac:dyDescent="0.5">
      <c r="A1606" s="55" t="s">
        <v>1013</v>
      </c>
      <c r="B1606" s="55"/>
      <c r="C1606" s="11"/>
      <c r="D1606" s="20">
        <f t="shared" ref="D1606:W1606" si="239">D1605+D1602+D1585</f>
        <v>38133232.75</v>
      </c>
      <c r="E1606" s="20">
        <f t="shared" si="239"/>
        <v>37580149.95000001</v>
      </c>
      <c r="F1606" s="20">
        <f t="shared" si="239"/>
        <v>545078.16</v>
      </c>
      <c r="G1606" s="20">
        <f t="shared" si="239"/>
        <v>6398864.4199999999</v>
      </c>
      <c r="H1606" s="20">
        <f t="shared" si="239"/>
        <v>0</v>
      </c>
      <c r="I1606" s="20">
        <f t="shared" si="239"/>
        <v>330992.24</v>
      </c>
      <c r="J1606" s="20">
        <f t="shared" si="239"/>
        <v>551539.68999999994</v>
      </c>
      <c r="K1606" s="20">
        <f t="shared" si="239"/>
        <v>835857.8</v>
      </c>
      <c r="L1606" s="20">
        <f t="shared" si="239"/>
        <v>0</v>
      </c>
      <c r="M1606" s="20">
        <f t="shared" si="239"/>
        <v>0</v>
      </c>
      <c r="N1606" s="20">
        <f t="shared" si="239"/>
        <v>27864719.189999998</v>
      </c>
      <c r="O1606" s="20">
        <f t="shared" si="239"/>
        <v>147322.48000000001</v>
      </c>
      <c r="P1606" s="20">
        <f t="shared" si="239"/>
        <v>0</v>
      </c>
      <c r="Q1606" s="20">
        <f t="shared" si="239"/>
        <v>0</v>
      </c>
      <c r="R1606" s="20">
        <f t="shared" si="239"/>
        <v>0</v>
      </c>
      <c r="S1606" s="20">
        <f t="shared" si="239"/>
        <v>0</v>
      </c>
      <c r="T1606" s="20">
        <f t="shared" si="239"/>
        <v>0</v>
      </c>
      <c r="U1606" s="20">
        <f t="shared" si="239"/>
        <v>905775.97</v>
      </c>
      <c r="V1606" s="20">
        <f t="shared" si="239"/>
        <v>0</v>
      </c>
      <c r="W1606" s="20">
        <f t="shared" si="239"/>
        <v>553082.79999999981</v>
      </c>
    </row>
    <row r="1607" spans="1:23" s="33" customFormat="1" ht="35.25" customHeight="1" x14ac:dyDescent="0.45">
      <c r="A1607" s="59" t="s">
        <v>1619</v>
      </c>
      <c r="B1607" s="52"/>
      <c r="C1607" s="52"/>
      <c r="D1607" s="52"/>
      <c r="E1607" s="52"/>
      <c r="F1607" s="52"/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  <c r="V1607" s="52"/>
      <c r="W1607" s="53"/>
    </row>
    <row r="1608" spans="1:23" s="16" customFormat="1" ht="35.25" customHeight="1" x14ac:dyDescent="0.5">
      <c r="A1608" s="59" t="s">
        <v>1620</v>
      </c>
      <c r="B1608" s="52"/>
      <c r="C1608" s="52"/>
      <c r="D1608" s="52"/>
      <c r="E1608" s="52"/>
      <c r="F1608" s="52"/>
      <c r="G1608" s="52"/>
      <c r="H1608" s="52"/>
      <c r="I1608" s="52"/>
      <c r="J1608" s="52"/>
      <c r="K1608" s="52"/>
      <c r="L1608" s="52"/>
      <c r="M1608" s="52"/>
      <c r="N1608" s="52"/>
      <c r="O1608" s="52"/>
      <c r="P1608" s="52"/>
      <c r="Q1608" s="52"/>
      <c r="R1608" s="52"/>
      <c r="S1608" s="52"/>
      <c r="T1608" s="52"/>
      <c r="U1608" s="52"/>
      <c r="V1608" s="52"/>
      <c r="W1608" s="53"/>
    </row>
    <row r="1609" spans="1:23" s="16" customFormat="1" ht="35.25" customHeight="1" x14ac:dyDescent="0.5">
      <c r="A1609" s="4">
        <f>A1604+1</f>
        <v>366</v>
      </c>
      <c r="B1609" s="1" t="s">
        <v>1048</v>
      </c>
      <c r="C1609" s="2">
        <v>41309</v>
      </c>
      <c r="D1609" s="1">
        <f>E1609+W1609</f>
        <v>343421.91</v>
      </c>
      <c r="E1609" s="1">
        <f>SUM(F1609:V1609)</f>
        <v>337810.79</v>
      </c>
      <c r="F1609" s="1">
        <v>0</v>
      </c>
      <c r="G1609" s="1">
        <v>0</v>
      </c>
      <c r="H1609" s="1">
        <v>0</v>
      </c>
      <c r="I1609" s="1">
        <v>0</v>
      </c>
      <c r="J1609" s="1">
        <v>0</v>
      </c>
      <c r="K1609" s="1">
        <v>0</v>
      </c>
      <c r="L1609" s="3">
        <v>0</v>
      </c>
      <c r="M1609" s="1">
        <v>0</v>
      </c>
      <c r="N1609" s="1">
        <v>337810.79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  <c r="W1609" s="1">
        <v>5611.12</v>
      </c>
    </row>
    <row r="1610" spans="1:23" s="16" customFormat="1" ht="35.25" customHeight="1" x14ac:dyDescent="0.5">
      <c r="A1610" s="55" t="s">
        <v>484</v>
      </c>
      <c r="B1610" s="55"/>
      <c r="C1610" s="11"/>
      <c r="D1610" s="37">
        <f t="shared" ref="D1610:W1610" si="240">SUM(D1609)</f>
        <v>343421.91</v>
      </c>
      <c r="E1610" s="37">
        <f t="shared" si="240"/>
        <v>337810.79</v>
      </c>
      <c r="F1610" s="20">
        <f t="shared" si="240"/>
        <v>0</v>
      </c>
      <c r="G1610" s="37">
        <f t="shared" si="240"/>
        <v>0</v>
      </c>
      <c r="H1610" s="37">
        <f t="shared" si="240"/>
        <v>0</v>
      </c>
      <c r="I1610" s="37">
        <f t="shared" si="240"/>
        <v>0</v>
      </c>
      <c r="J1610" s="37">
        <f t="shared" si="240"/>
        <v>0</v>
      </c>
      <c r="K1610" s="37">
        <f t="shared" si="240"/>
        <v>0</v>
      </c>
      <c r="L1610" s="37">
        <f t="shared" si="240"/>
        <v>0</v>
      </c>
      <c r="M1610" s="37">
        <f t="shared" si="240"/>
        <v>0</v>
      </c>
      <c r="N1610" s="37">
        <f t="shared" si="240"/>
        <v>337810.79</v>
      </c>
      <c r="O1610" s="37">
        <f t="shared" si="240"/>
        <v>0</v>
      </c>
      <c r="P1610" s="37">
        <f t="shared" si="240"/>
        <v>0</v>
      </c>
      <c r="Q1610" s="37">
        <f t="shared" si="240"/>
        <v>0</v>
      </c>
      <c r="R1610" s="37">
        <f t="shared" si="240"/>
        <v>0</v>
      </c>
      <c r="S1610" s="37">
        <f t="shared" si="240"/>
        <v>0</v>
      </c>
      <c r="T1610" s="37">
        <f t="shared" si="240"/>
        <v>0</v>
      </c>
      <c r="U1610" s="37">
        <f t="shared" si="240"/>
        <v>0</v>
      </c>
      <c r="V1610" s="37">
        <f t="shared" si="240"/>
        <v>0</v>
      </c>
      <c r="W1610" s="37">
        <f t="shared" si="240"/>
        <v>5611.12</v>
      </c>
    </row>
    <row r="1611" spans="1:23" s="16" customFormat="1" ht="35.25" customHeight="1" x14ac:dyDescent="0.5">
      <c r="A1611" s="55" t="s">
        <v>1013</v>
      </c>
      <c r="B1611" s="55"/>
      <c r="C1611" s="11"/>
      <c r="D1611" s="20">
        <f t="shared" ref="D1611:W1611" si="241">D1610</f>
        <v>343421.91</v>
      </c>
      <c r="E1611" s="37">
        <f t="shared" si="241"/>
        <v>337810.79</v>
      </c>
      <c r="F1611" s="20">
        <f t="shared" si="241"/>
        <v>0</v>
      </c>
      <c r="G1611" s="37">
        <f t="shared" si="241"/>
        <v>0</v>
      </c>
      <c r="H1611" s="37">
        <f t="shared" si="241"/>
        <v>0</v>
      </c>
      <c r="I1611" s="37">
        <f t="shared" si="241"/>
        <v>0</v>
      </c>
      <c r="J1611" s="37">
        <f t="shared" si="241"/>
        <v>0</v>
      </c>
      <c r="K1611" s="37">
        <f t="shared" si="241"/>
        <v>0</v>
      </c>
      <c r="L1611" s="37">
        <f t="shared" si="241"/>
        <v>0</v>
      </c>
      <c r="M1611" s="37">
        <f t="shared" si="241"/>
        <v>0</v>
      </c>
      <c r="N1611" s="37">
        <f t="shared" si="241"/>
        <v>337810.79</v>
      </c>
      <c r="O1611" s="37">
        <f t="shared" si="241"/>
        <v>0</v>
      </c>
      <c r="P1611" s="37">
        <f t="shared" si="241"/>
        <v>0</v>
      </c>
      <c r="Q1611" s="37">
        <f t="shared" si="241"/>
        <v>0</v>
      </c>
      <c r="R1611" s="37">
        <f t="shared" si="241"/>
        <v>0</v>
      </c>
      <c r="S1611" s="37">
        <f t="shared" si="241"/>
        <v>0</v>
      </c>
      <c r="T1611" s="37">
        <f t="shared" si="241"/>
        <v>0</v>
      </c>
      <c r="U1611" s="37">
        <f t="shared" si="241"/>
        <v>0</v>
      </c>
      <c r="V1611" s="37">
        <f t="shared" si="241"/>
        <v>0</v>
      </c>
      <c r="W1611" s="37">
        <f t="shared" si="241"/>
        <v>5611.12</v>
      </c>
    </row>
    <row r="1612" spans="1:23" s="16" customFormat="1" ht="35.25" customHeight="1" x14ac:dyDescent="0.5">
      <c r="A1612" s="56" t="s">
        <v>1342</v>
      </c>
      <c r="B1612" s="56"/>
      <c r="C1612" s="56"/>
      <c r="D1612" s="56"/>
      <c r="E1612" s="56"/>
      <c r="F1612" s="56"/>
      <c r="G1612" s="56"/>
      <c r="H1612" s="56"/>
      <c r="I1612" s="56"/>
      <c r="J1612" s="56"/>
      <c r="K1612" s="56"/>
      <c r="L1612" s="56"/>
      <c r="M1612" s="56"/>
      <c r="N1612" s="56"/>
      <c r="O1612" s="56"/>
      <c r="P1612" s="56"/>
      <c r="Q1612" s="56"/>
      <c r="R1612" s="56"/>
      <c r="S1612" s="56"/>
      <c r="T1612" s="56"/>
      <c r="U1612" s="56"/>
      <c r="V1612" s="56"/>
      <c r="W1612" s="56"/>
    </row>
    <row r="1613" spans="1:23" s="16" customFormat="1" ht="35.25" customHeight="1" x14ac:dyDescent="0.5">
      <c r="A1613" s="56" t="s">
        <v>1343</v>
      </c>
      <c r="B1613" s="56"/>
      <c r="C1613" s="56"/>
      <c r="D1613" s="56"/>
      <c r="E1613" s="56"/>
      <c r="F1613" s="56"/>
      <c r="G1613" s="56"/>
      <c r="H1613" s="56"/>
      <c r="I1613" s="56"/>
      <c r="J1613" s="56"/>
      <c r="K1613" s="56"/>
      <c r="L1613" s="56"/>
      <c r="M1613" s="56"/>
      <c r="N1613" s="56"/>
      <c r="O1613" s="56"/>
      <c r="P1613" s="56"/>
      <c r="Q1613" s="56"/>
      <c r="R1613" s="56"/>
      <c r="S1613" s="56"/>
      <c r="T1613" s="56"/>
      <c r="U1613" s="56"/>
      <c r="V1613" s="56"/>
      <c r="W1613" s="56"/>
    </row>
    <row r="1614" spans="1:23" s="16" customFormat="1" ht="35.25" customHeight="1" x14ac:dyDescent="0.5">
      <c r="A1614" s="4">
        <f>A1609+1</f>
        <v>367</v>
      </c>
      <c r="B1614" s="1" t="s">
        <v>1049</v>
      </c>
      <c r="C1614" s="2">
        <v>41313</v>
      </c>
      <c r="D1614" s="1">
        <f t="shared" ref="D1614:D1625" si="242">E1614+W1614</f>
        <v>1562291.04</v>
      </c>
      <c r="E1614" s="1">
        <f t="shared" ref="E1614:E1625" si="243">SUM(F1614:V1614)</f>
        <v>1543563.6</v>
      </c>
      <c r="F1614" s="1">
        <v>0</v>
      </c>
      <c r="G1614" s="1">
        <v>0</v>
      </c>
      <c r="H1614" s="1">
        <v>0</v>
      </c>
      <c r="I1614" s="1">
        <v>0</v>
      </c>
      <c r="J1614" s="1">
        <v>0</v>
      </c>
      <c r="K1614" s="1">
        <v>0</v>
      </c>
      <c r="L1614" s="3">
        <v>0</v>
      </c>
      <c r="M1614" s="1">
        <v>0</v>
      </c>
      <c r="N1614" s="1">
        <v>1543563.6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  <c r="W1614" s="7">
        <v>18727.439999999999</v>
      </c>
    </row>
    <row r="1615" spans="1:23" s="16" customFormat="1" ht="35.25" customHeight="1" x14ac:dyDescent="0.5">
      <c r="A1615" s="4">
        <f>A1614+1</f>
        <v>368</v>
      </c>
      <c r="B1615" s="1" t="s">
        <v>1050</v>
      </c>
      <c r="C1615" s="2">
        <v>41378</v>
      </c>
      <c r="D1615" s="1">
        <f t="shared" si="242"/>
        <v>2725528.13</v>
      </c>
      <c r="E1615" s="1">
        <f t="shared" si="243"/>
        <v>2687634.94</v>
      </c>
      <c r="F1615" s="1">
        <v>0</v>
      </c>
      <c r="G1615" s="1">
        <v>0</v>
      </c>
      <c r="H1615" s="1">
        <v>0</v>
      </c>
      <c r="I1615" s="1">
        <v>0</v>
      </c>
      <c r="J1615" s="1">
        <v>0</v>
      </c>
      <c r="K1615" s="1">
        <v>0</v>
      </c>
      <c r="L1615" s="3">
        <v>0</v>
      </c>
      <c r="M1615" s="1">
        <v>0</v>
      </c>
      <c r="N1615" s="1">
        <v>2016692.14</v>
      </c>
      <c r="O1615" s="1">
        <v>0</v>
      </c>
      <c r="P1615" s="1">
        <v>670942.80000000005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  <c r="W1615" s="7">
        <v>37893.19</v>
      </c>
    </row>
    <row r="1616" spans="1:23" s="16" customFormat="1" ht="35.25" customHeight="1" x14ac:dyDescent="0.5">
      <c r="A1616" s="4">
        <f t="shared" ref="A1616:A1625" si="244">A1615+1</f>
        <v>369</v>
      </c>
      <c r="B1616" s="1" t="s">
        <v>1051</v>
      </c>
      <c r="C1616" s="2">
        <v>41379</v>
      </c>
      <c r="D1616" s="1">
        <f t="shared" si="242"/>
        <v>958143.76</v>
      </c>
      <c r="E1616" s="1">
        <f t="shared" si="243"/>
        <v>944343.6</v>
      </c>
      <c r="F1616" s="1">
        <v>0</v>
      </c>
      <c r="G1616" s="1">
        <v>0</v>
      </c>
      <c r="H1616" s="1">
        <v>0</v>
      </c>
      <c r="I1616" s="1">
        <v>0</v>
      </c>
      <c r="J1616" s="1">
        <v>0</v>
      </c>
      <c r="K1616" s="1">
        <v>0</v>
      </c>
      <c r="L1616" s="3">
        <v>0</v>
      </c>
      <c r="M1616" s="1">
        <v>0</v>
      </c>
      <c r="N1616" s="1">
        <v>0</v>
      </c>
      <c r="O1616" s="1">
        <v>162438</v>
      </c>
      <c r="P1616" s="1">
        <v>781905.6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  <c r="W1616" s="7">
        <v>13800.16</v>
      </c>
    </row>
    <row r="1617" spans="1:23" s="16" customFormat="1" ht="35.25" customHeight="1" x14ac:dyDescent="0.5">
      <c r="A1617" s="4">
        <f t="shared" si="244"/>
        <v>370</v>
      </c>
      <c r="B1617" s="1" t="s">
        <v>1052</v>
      </c>
      <c r="C1617" s="2">
        <v>41380</v>
      </c>
      <c r="D1617" s="1">
        <f t="shared" si="242"/>
        <v>677346.47000000009</v>
      </c>
      <c r="E1617" s="1">
        <f t="shared" si="243"/>
        <v>667336.43000000005</v>
      </c>
      <c r="F1617" s="1">
        <v>0</v>
      </c>
      <c r="G1617" s="1">
        <v>0</v>
      </c>
      <c r="H1617" s="1">
        <v>0</v>
      </c>
      <c r="I1617" s="1">
        <v>0</v>
      </c>
      <c r="J1617" s="1">
        <v>0</v>
      </c>
      <c r="K1617" s="1">
        <v>0</v>
      </c>
      <c r="L1617" s="3">
        <v>0</v>
      </c>
      <c r="M1617" s="1">
        <v>0</v>
      </c>
      <c r="N1617" s="1">
        <v>0</v>
      </c>
      <c r="O1617" s="1">
        <v>0</v>
      </c>
      <c r="P1617" s="1">
        <v>667336.43000000005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  <c r="W1617" s="7">
        <v>10010.040000000001</v>
      </c>
    </row>
    <row r="1618" spans="1:23" s="16" customFormat="1" ht="35.25" customHeight="1" x14ac:dyDescent="0.5">
      <c r="A1618" s="4">
        <f t="shared" si="244"/>
        <v>371</v>
      </c>
      <c r="B1618" s="1" t="s">
        <v>1053</v>
      </c>
      <c r="C1618" s="2">
        <v>41381</v>
      </c>
      <c r="D1618" s="1">
        <f t="shared" si="242"/>
        <v>715517.75</v>
      </c>
      <c r="E1618" s="1">
        <f t="shared" si="243"/>
        <v>704943.6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  <c r="K1618" s="1">
        <v>0</v>
      </c>
      <c r="L1618" s="3">
        <v>0</v>
      </c>
      <c r="M1618" s="1">
        <v>0</v>
      </c>
      <c r="N1618" s="1">
        <v>0</v>
      </c>
      <c r="O1618" s="1">
        <v>0</v>
      </c>
      <c r="P1618" s="1">
        <v>704943.6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  <c r="W1618" s="7">
        <v>10574.15</v>
      </c>
    </row>
    <row r="1619" spans="1:23" s="16" customFormat="1" ht="35.25" customHeight="1" x14ac:dyDescent="0.5">
      <c r="A1619" s="4">
        <f t="shared" si="244"/>
        <v>372</v>
      </c>
      <c r="B1619" s="1" t="s">
        <v>1054</v>
      </c>
      <c r="C1619" s="2">
        <v>41389</v>
      </c>
      <c r="D1619" s="1">
        <f t="shared" si="242"/>
        <v>92773.8</v>
      </c>
      <c r="E1619" s="1">
        <f t="shared" si="243"/>
        <v>92773.8</v>
      </c>
      <c r="F1619" s="1">
        <v>0</v>
      </c>
      <c r="G1619" s="1">
        <v>0</v>
      </c>
      <c r="H1619" s="1">
        <v>0</v>
      </c>
      <c r="I1619" s="1">
        <v>0</v>
      </c>
      <c r="J1619" s="1">
        <v>0</v>
      </c>
      <c r="K1619" s="1">
        <v>0</v>
      </c>
      <c r="L1619" s="3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92773.8</v>
      </c>
      <c r="V1619" s="1">
        <v>0</v>
      </c>
      <c r="W1619" s="7">
        <v>0</v>
      </c>
    </row>
    <row r="1620" spans="1:23" s="16" customFormat="1" ht="35.25" customHeight="1" x14ac:dyDescent="0.5">
      <c r="A1620" s="4">
        <f t="shared" si="244"/>
        <v>373</v>
      </c>
      <c r="B1620" s="1" t="s">
        <v>1055</v>
      </c>
      <c r="C1620" s="2">
        <v>41396</v>
      </c>
      <c r="D1620" s="1">
        <f t="shared" si="242"/>
        <v>4832613.83</v>
      </c>
      <c r="E1620" s="1">
        <f t="shared" si="243"/>
        <v>4803335.8</v>
      </c>
      <c r="F1620" s="1">
        <v>2585566.7999999998</v>
      </c>
      <c r="G1620" s="1">
        <v>1493131.2</v>
      </c>
      <c r="H1620" s="1">
        <v>0</v>
      </c>
      <c r="I1620" s="1">
        <v>150442.79999999999</v>
      </c>
      <c r="J1620" s="1">
        <v>218332.79999999999</v>
      </c>
      <c r="K1620" s="1">
        <v>309494.40000000002</v>
      </c>
      <c r="L1620" s="3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46367.8</v>
      </c>
      <c r="U1620" s="1">
        <v>0</v>
      </c>
      <c r="V1620" s="1">
        <v>0</v>
      </c>
      <c r="W1620" s="7">
        <v>29278.03</v>
      </c>
    </row>
    <row r="1621" spans="1:23" s="16" customFormat="1" ht="35.25" x14ac:dyDescent="0.5">
      <c r="A1621" s="4">
        <f t="shared" si="244"/>
        <v>374</v>
      </c>
      <c r="B1621" s="48" t="s">
        <v>1781</v>
      </c>
      <c r="C1621" s="2">
        <v>41410</v>
      </c>
      <c r="D1621" s="1">
        <f t="shared" si="242"/>
        <v>2229298.5499999998</v>
      </c>
      <c r="E1621" s="1">
        <f t="shared" si="243"/>
        <v>2197613.9</v>
      </c>
      <c r="F1621" s="1">
        <v>0</v>
      </c>
      <c r="G1621" s="1">
        <v>0</v>
      </c>
      <c r="H1621" s="1">
        <v>0</v>
      </c>
      <c r="I1621" s="1">
        <v>0</v>
      </c>
      <c r="J1621" s="1">
        <v>0</v>
      </c>
      <c r="K1621" s="1">
        <v>0</v>
      </c>
      <c r="L1621" s="3">
        <v>0</v>
      </c>
      <c r="M1621" s="1">
        <v>0</v>
      </c>
      <c r="N1621" s="1">
        <v>2197613.9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  <c r="W1621" s="7">
        <v>31684.65</v>
      </c>
    </row>
    <row r="1622" spans="1:23" s="16" customFormat="1" ht="35.25" customHeight="1" x14ac:dyDescent="0.5">
      <c r="A1622" s="4">
        <f t="shared" si="244"/>
        <v>375</v>
      </c>
      <c r="B1622" s="1" t="s">
        <v>1056</v>
      </c>
      <c r="C1622" s="2">
        <v>41405</v>
      </c>
      <c r="D1622" s="1">
        <f t="shared" si="242"/>
        <v>2486392.4900000002</v>
      </c>
      <c r="E1622" s="1">
        <f t="shared" si="243"/>
        <v>2449750.2400000002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  <c r="L1622" s="3">
        <v>0</v>
      </c>
      <c r="M1622" s="1">
        <v>0</v>
      </c>
      <c r="N1622" s="1">
        <v>2449750.2400000002</v>
      </c>
      <c r="O1622" s="1">
        <v>0</v>
      </c>
      <c r="P1622" s="1">
        <v>0</v>
      </c>
      <c r="Q1622" s="1">
        <v>0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  <c r="W1622" s="7">
        <v>36642.25</v>
      </c>
    </row>
    <row r="1623" spans="1:23" s="16" customFormat="1" ht="35.25" customHeight="1" x14ac:dyDescent="0.5">
      <c r="A1623" s="4">
        <f t="shared" si="244"/>
        <v>376</v>
      </c>
      <c r="B1623" s="1" t="s">
        <v>1057</v>
      </c>
      <c r="C1623" s="2">
        <v>41407</v>
      </c>
      <c r="D1623" s="1">
        <f t="shared" si="242"/>
        <v>2665225.4599999995</v>
      </c>
      <c r="E1623" s="1">
        <f t="shared" si="243"/>
        <v>2627895.5799999996</v>
      </c>
      <c r="F1623" s="1">
        <v>0</v>
      </c>
      <c r="G1623" s="1">
        <v>0</v>
      </c>
      <c r="H1623" s="1">
        <v>0</v>
      </c>
      <c r="I1623" s="1">
        <v>0</v>
      </c>
      <c r="J1623" s="1">
        <v>0</v>
      </c>
      <c r="K1623" s="1">
        <v>0</v>
      </c>
      <c r="L1623" s="3">
        <v>0</v>
      </c>
      <c r="M1623" s="1">
        <v>0</v>
      </c>
      <c r="N1623" s="1">
        <v>2460963.7599999998</v>
      </c>
      <c r="O1623" s="1">
        <v>166931.82</v>
      </c>
      <c r="P1623" s="1">
        <v>0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  <c r="W1623" s="7">
        <v>37329.879999999997</v>
      </c>
    </row>
    <row r="1624" spans="1:23" s="33" customFormat="1" ht="35.25" customHeight="1" x14ac:dyDescent="0.45">
      <c r="A1624" s="4">
        <f t="shared" si="244"/>
        <v>377</v>
      </c>
      <c r="B1624" s="1" t="s">
        <v>1058</v>
      </c>
      <c r="C1624" s="2">
        <v>41436</v>
      </c>
      <c r="D1624" s="1">
        <f t="shared" si="242"/>
        <v>1484976.73</v>
      </c>
      <c r="E1624" s="1">
        <f t="shared" si="243"/>
        <v>1466537.7</v>
      </c>
      <c r="F1624" s="1">
        <v>0</v>
      </c>
      <c r="G1624" s="1">
        <v>0</v>
      </c>
      <c r="H1624" s="1">
        <v>0</v>
      </c>
      <c r="I1624" s="1">
        <v>0</v>
      </c>
      <c r="J1624" s="1">
        <v>0</v>
      </c>
      <c r="K1624" s="1">
        <v>0</v>
      </c>
      <c r="L1624" s="3">
        <v>0</v>
      </c>
      <c r="M1624" s="1">
        <v>0</v>
      </c>
      <c r="N1624" s="1">
        <v>1466537.7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  <c r="W1624" s="7">
        <v>18439.03</v>
      </c>
    </row>
    <row r="1625" spans="1:23" s="16" customFormat="1" ht="35.25" customHeight="1" x14ac:dyDescent="0.5">
      <c r="A1625" s="4">
        <f t="shared" si="244"/>
        <v>378</v>
      </c>
      <c r="B1625" s="1" t="s">
        <v>1059</v>
      </c>
      <c r="C1625" s="2">
        <v>41440</v>
      </c>
      <c r="D1625" s="1">
        <f t="shared" si="242"/>
        <v>2049261.3900000001</v>
      </c>
      <c r="E1625" s="1">
        <f t="shared" si="243"/>
        <v>2025190.28</v>
      </c>
      <c r="F1625" s="1">
        <v>0</v>
      </c>
      <c r="G1625" s="1">
        <v>0</v>
      </c>
      <c r="H1625" s="1">
        <v>0</v>
      </c>
      <c r="I1625" s="1">
        <v>0</v>
      </c>
      <c r="J1625" s="1">
        <v>0</v>
      </c>
      <c r="K1625" s="1">
        <v>0</v>
      </c>
      <c r="L1625" s="3">
        <v>0</v>
      </c>
      <c r="M1625" s="1">
        <v>0</v>
      </c>
      <c r="N1625" s="1">
        <v>1722389.48</v>
      </c>
      <c r="O1625" s="1">
        <v>302800.8</v>
      </c>
      <c r="P1625" s="1">
        <v>0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  <c r="W1625" s="7">
        <v>24071.11</v>
      </c>
    </row>
    <row r="1626" spans="1:23" s="16" customFormat="1" ht="35.25" customHeight="1" x14ac:dyDescent="0.5">
      <c r="A1626" s="55" t="s">
        <v>484</v>
      </c>
      <c r="B1626" s="55"/>
      <c r="C1626" s="11"/>
      <c r="D1626" s="20">
        <f t="shared" ref="D1626:W1626" si="245">SUM(D1614:D1625)</f>
        <v>22479369.399999999</v>
      </c>
      <c r="E1626" s="20">
        <f t="shared" si="245"/>
        <v>22210919.469999999</v>
      </c>
      <c r="F1626" s="20">
        <f t="shared" si="245"/>
        <v>2585566.7999999998</v>
      </c>
      <c r="G1626" s="20">
        <f t="shared" si="245"/>
        <v>1493131.2</v>
      </c>
      <c r="H1626" s="20">
        <f t="shared" si="245"/>
        <v>0</v>
      </c>
      <c r="I1626" s="20">
        <f t="shared" si="245"/>
        <v>150442.79999999999</v>
      </c>
      <c r="J1626" s="20">
        <f t="shared" si="245"/>
        <v>218332.79999999999</v>
      </c>
      <c r="K1626" s="20">
        <f t="shared" si="245"/>
        <v>309494.40000000002</v>
      </c>
      <c r="L1626" s="20">
        <f t="shared" si="245"/>
        <v>0</v>
      </c>
      <c r="M1626" s="20">
        <f t="shared" si="245"/>
        <v>0</v>
      </c>
      <c r="N1626" s="20">
        <f t="shared" si="245"/>
        <v>13857510.82</v>
      </c>
      <c r="O1626" s="20">
        <f t="shared" si="245"/>
        <v>632170.62</v>
      </c>
      <c r="P1626" s="20">
        <f t="shared" si="245"/>
        <v>2825128.43</v>
      </c>
      <c r="Q1626" s="20">
        <f t="shared" si="245"/>
        <v>0</v>
      </c>
      <c r="R1626" s="20">
        <f t="shared" si="245"/>
        <v>0</v>
      </c>
      <c r="S1626" s="20">
        <f t="shared" si="245"/>
        <v>0</v>
      </c>
      <c r="T1626" s="20">
        <f t="shared" si="245"/>
        <v>46367.8</v>
      </c>
      <c r="U1626" s="20">
        <f t="shared" si="245"/>
        <v>92773.8</v>
      </c>
      <c r="V1626" s="20">
        <f t="shared" si="245"/>
        <v>0</v>
      </c>
      <c r="W1626" s="20">
        <f t="shared" si="245"/>
        <v>268449.93</v>
      </c>
    </row>
    <row r="1627" spans="1:23" s="16" customFormat="1" ht="35.25" customHeight="1" x14ac:dyDescent="0.5">
      <c r="A1627" s="55" t="s">
        <v>1013</v>
      </c>
      <c r="B1627" s="55"/>
      <c r="C1627" s="11"/>
      <c r="D1627" s="20">
        <f t="shared" ref="D1627:W1627" si="246">D1626</f>
        <v>22479369.399999999</v>
      </c>
      <c r="E1627" s="20">
        <f t="shared" si="246"/>
        <v>22210919.469999999</v>
      </c>
      <c r="F1627" s="20">
        <f t="shared" si="246"/>
        <v>2585566.7999999998</v>
      </c>
      <c r="G1627" s="20">
        <f t="shared" si="246"/>
        <v>1493131.2</v>
      </c>
      <c r="H1627" s="20">
        <f t="shared" si="246"/>
        <v>0</v>
      </c>
      <c r="I1627" s="20">
        <f t="shared" si="246"/>
        <v>150442.79999999999</v>
      </c>
      <c r="J1627" s="20">
        <f t="shared" si="246"/>
        <v>218332.79999999999</v>
      </c>
      <c r="K1627" s="20">
        <f t="shared" si="246"/>
        <v>309494.40000000002</v>
      </c>
      <c r="L1627" s="20">
        <f t="shared" si="246"/>
        <v>0</v>
      </c>
      <c r="M1627" s="20">
        <f t="shared" si="246"/>
        <v>0</v>
      </c>
      <c r="N1627" s="20">
        <f t="shared" si="246"/>
        <v>13857510.82</v>
      </c>
      <c r="O1627" s="20">
        <f t="shared" si="246"/>
        <v>632170.62</v>
      </c>
      <c r="P1627" s="20">
        <f t="shared" si="246"/>
        <v>2825128.43</v>
      </c>
      <c r="Q1627" s="20">
        <f t="shared" si="246"/>
        <v>0</v>
      </c>
      <c r="R1627" s="20">
        <f t="shared" si="246"/>
        <v>0</v>
      </c>
      <c r="S1627" s="20">
        <f t="shared" si="246"/>
        <v>0</v>
      </c>
      <c r="T1627" s="20">
        <f t="shared" si="246"/>
        <v>46367.8</v>
      </c>
      <c r="U1627" s="20">
        <f t="shared" si="246"/>
        <v>92773.8</v>
      </c>
      <c r="V1627" s="20">
        <f t="shared" si="246"/>
        <v>0</v>
      </c>
      <c r="W1627" s="20">
        <f t="shared" si="246"/>
        <v>268449.93</v>
      </c>
    </row>
    <row r="1628" spans="1:23" s="16" customFormat="1" ht="35.25" customHeight="1" x14ac:dyDescent="0.5">
      <c r="A1628" s="59" t="s">
        <v>1621</v>
      </c>
      <c r="B1628" s="52"/>
      <c r="C1628" s="52"/>
      <c r="D1628" s="52"/>
      <c r="E1628" s="52"/>
      <c r="F1628" s="52"/>
      <c r="G1628" s="52"/>
      <c r="H1628" s="52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3"/>
    </row>
    <row r="1629" spans="1:23" s="16" customFormat="1" ht="35.25" customHeight="1" x14ac:dyDescent="0.5">
      <c r="A1629" s="59" t="s">
        <v>1622</v>
      </c>
      <c r="B1629" s="52"/>
      <c r="C1629" s="52"/>
      <c r="D1629" s="52"/>
      <c r="E1629" s="52"/>
      <c r="F1629" s="52"/>
      <c r="G1629" s="52"/>
      <c r="H1629" s="52"/>
      <c r="I1629" s="52"/>
      <c r="J1629" s="52"/>
      <c r="K1629" s="52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3"/>
    </row>
    <row r="1630" spans="1:23" s="33" customFormat="1" ht="35.25" customHeight="1" x14ac:dyDescent="0.45">
      <c r="A1630" s="4">
        <f>A1625+1</f>
        <v>379</v>
      </c>
      <c r="B1630" s="1" t="s">
        <v>1782</v>
      </c>
      <c r="C1630" s="2">
        <v>41458</v>
      </c>
      <c r="D1630" s="1">
        <f>E1630+W1630</f>
        <v>53765.82</v>
      </c>
      <c r="E1630" s="1">
        <f>SUM(F1630:V1630)</f>
        <v>53765.82</v>
      </c>
      <c r="F1630" s="1">
        <v>0</v>
      </c>
      <c r="G1630" s="1">
        <v>0</v>
      </c>
      <c r="H1630" s="1">
        <v>0</v>
      </c>
      <c r="I1630" s="1"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1">
        <v>0</v>
      </c>
      <c r="U1630" s="1">
        <v>53765.82</v>
      </c>
      <c r="V1630" s="1">
        <v>0</v>
      </c>
      <c r="W1630" s="1">
        <v>0</v>
      </c>
    </row>
    <row r="1631" spans="1:23" s="16" customFormat="1" ht="35.25" customHeight="1" x14ac:dyDescent="0.5">
      <c r="A1631" s="4">
        <f>A1630+1</f>
        <v>380</v>
      </c>
      <c r="B1631" s="1" t="s">
        <v>1783</v>
      </c>
      <c r="C1631" s="2">
        <v>41459</v>
      </c>
      <c r="D1631" s="1">
        <f>E1631+W1631</f>
        <v>53765.82</v>
      </c>
      <c r="E1631" s="1">
        <f>SUM(F1631:V1631)</f>
        <v>53765.82</v>
      </c>
      <c r="F1631" s="1">
        <v>0</v>
      </c>
      <c r="G1631" s="1">
        <v>0</v>
      </c>
      <c r="H1631" s="1">
        <v>0</v>
      </c>
      <c r="I1631" s="1">
        <v>0</v>
      </c>
      <c r="J1631" s="1">
        <v>0</v>
      </c>
      <c r="K1631" s="1">
        <v>0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53765.82</v>
      </c>
      <c r="V1631" s="1">
        <v>0</v>
      </c>
      <c r="W1631" s="1">
        <v>0</v>
      </c>
    </row>
    <row r="1632" spans="1:23" s="16" customFormat="1" ht="35.25" customHeight="1" x14ac:dyDescent="0.5">
      <c r="A1632" s="4">
        <f>A1631+1</f>
        <v>381</v>
      </c>
      <c r="B1632" s="1" t="s">
        <v>1060</v>
      </c>
      <c r="C1632" s="2">
        <v>41455</v>
      </c>
      <c r="D1632" s="1">
        <f>E1632+W1632</f>
        <v>23533.74</v>
      </c>
      <c r="E1632" s="1">
        <f>SUM(F1632:V1632)</f>
        <v>23533.74</v>
      </c>
      <c r="F1632" s="1">
        <v>0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1">
        <v>0</v>
      </c>
      <c r="S1632" s="1">
        <v>0</v>
      </c>
      <c r="T1632" s="1">
        <v>0</v>
      </c>
      <c r="U1632" s="1">
        <v>23533.74</v>
      </c>
      <c r="V1632" s="1">
        <v>0</v>
      </c>
      <c r="W1632" s="1">
        <v>0</v>
      </c>
    </row>
    <row r="1633" spans="1:23" s="16" customFormat="1" ht="35.25" customHeight="1" x14ac:dyDescent="0.5">
      <c r="A1633" s="55" t="s">
        <v>484</v>
      </c>
      <c r="B1633" s="55"/>
      <c r="C1633" s="11"/>
      <c r="D1633" s="37">
        <f t="shared" ref="D1633:W1633" si="247">SUM(D1630:D1632)</f>
        <v>131065.38</v>
      </c>
      <c r="E1633" s="37">
        <f t="shared" si="247"/>
        <v>131065.38</v>
      </c>
      <c r="F1633" s="20">
        <f t="shared" si="247"/>
        <v>0</v>
      </c>
      <c r="G1633" s="37">
        <f t="shared" si="247"/>
        <v>0</v>
      </c>
      <c r="H1633" s="37">
        <f t="shared" si="247"/>
        <v>0</v>
      </c>
      <c r="I1633" s="37">
        <f t="shared" si="247"/>
        <v>0</v>
      </c>
      <c r="J1633" s="37">
        <f t="shared" si="247"/>
        <v>0</v>
      </c>
      <c r="K1633" s="37">
        <f t="shared" si="247"/>
        <v>0</v>
      </c>
      <c r="L1633" s="37">
        <f t="shared" si="247"/>
        <v>0</v>
      </c>
      <c r="M1633" s="37">
        <f t="shared" si="247"/>
        <v>0</v>
      </c>
      <c r="N1633" s="37">
        <f t="shared" si="247"/>
        <v>0</v>
      </c>
      <c r="O1633" s="37">
        <f t="shared" si="247"/>
        <v>0</v>
      </c>
      <c r="P1633" s="37">
        <f t="shared" si="247"/>
        <v>0</v>
      </c>
      <c r="Q1633" s="37">
        <f t="shared" si="247"/>
        <v>0</v>
      </c>
      <c r="R1633" s="37">
        <f t="shared" si="247"/>
        <v>0</v>
      </c>
      <c r="S1633" s="37">
        <f t="shared" si="247"/>
        <v>0</v>
      </c>
      <c r="T1633" s="37">
        <f t="shared" si="247"/>
        <v>0</v>
      </c>
      <c r="U1633" s="37">
        <f t="shared" si="247"/>
        <v>131065.38</v>
      </c>
      <c r="V1633" s="37">
        <f t="shared" si="247"/>
        <v>0</v>
      </c>
      <c r="W1633" s="37">
        <f t="shared" si="247"/>
        <v>0</v>
      </c>
    </row>
    <row r="1634" spans="1:23" s="16" customFormat="1" ht="35.25" customHeight="1" x14ac:dyDescent="0.5">
      <c r="A1634" s="55" t="s">
        <v>1013</v>
      </c>
      <c r="B1634" s="55"/>
      <c r="C1634" s="11"/>
      <c r="D1634" s="20">
        <f t="shared" ref="D1634:W1634" si="248">D1633</f>
        <v>131065.38</v>
      </c>
      <c r="E1634" s="20">
        <f t="shared" si="248"/>
        <v>131065.38</v>
      </c>
      <c r="F1634" s="20">
        <f t="shared" si="248"/>
        <v>0</v>
      </c>
      <c r="G1634" s="20">
        <f t="shared" si="248"/>
        <v>0</v>
      </c>
      <c r="H1634" s="20">
        <f t="shared" si="248"/>
        <v>0</v>
      </c>
      <c r="I1634" s="20">
        <f t="shared" si="248"/>
        <v>0</v>
      </c>
      <c r="J1634" s="20">
        <f t="shared" si="248"/>
        <v>0</v>
      </c>
      <c r="K1634" s="20">
        <f t="shared" si="248"/>
        <v>0</v>
      </c>
      <c r="L1634" s="20">
        <f t="shared" si="248"/>
        <v>0</v>
      </c>
      <c r="M1634" s="20">
        <f t="shared" si="248"/>
        <v>0</v>
      </c>
      <c r="N1634" s="20">
        <f t="shared" si="248"/>
        <v>0</v>
      </c>
      <c r="O1634" s="20">
        <f t="shared" si="248"/>
        <v>0</v>
      </c>
      <c r="P1634" s="20">
        <f t="shared" si="248"/>
        <v>0</v>
      </c>
      <c r="Q1634" s="20">
        <f t="shared" si="248"/>
        <v>0</v>
      </c>
      <c r="R1634" s="20">
        <f t="shared" si="248"/>
        <v>0</v>
      </c>
      <c r="S1634" s="20">
        <f t="shared" si="248"/>
        <v>0</v>
      </c>
      <c r="T1634" s="20">
        <f t="shared" si="248"/>
        <v>0</v>
      </c>
      <c r="U1634" s="20">
        <f t="shared" si="248"/>
        <v>131065.38</v>
      </c>
      <c r="V1634" s="20">
        <f t="shared" si="248"/>
        <v>0</v>
      </c>
      <c r="W1634" s="20">
        <f t="shared" si="248"/>
        <v>0</v>
      </c>
    </row>
    <row r="1635" spans="1:23" s="16" customFormat="1" ht="35.25" customHeight="1" x14ac:dyDescent="0.5">
      <c r="A1635" s="59" t="s">
        <v>1623</v>
      </c>
      <c r="B1635" s="52"/>
      <c r="C1635" s="52"/>
      <c r="D1635" s="52"/>
      <c r="E1635" s="52"/>
      <c r="F1635" s="52"/>
      <c r="G1635" s="52"/>
      <c r="H1635" s="52"/>
      <c r="I1635" s="52"/>
      <c r="J1635" s="52"/>
      <c r="K1635" s="52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3"/>
    </row>
    <row r="1636" spans="1:23" s="16" customFormat="1" ht="35.25" customHeight="1" x14ac:dyDescent="0.5">
      <c r="A1636" s="59" t="s">
        <v>1624</v>
      </c>
      <c r="B1636" s="52"/>
      <c r="C1636" s="52"/>
      <c r="D1636" s="52"/>
      <c r="E1636" s="52"/>
      <c r="F1636" s="52"/>
      <c r="G1636" s="52"/>
      <c r="H1636" s="52"/>
      <c r="I1636" s="52"/>
      <c r="J1636" s="52"/>
      <c r="K1636" s="52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3"/>
    </row>
    <row r="1637" spans="1:23" s="33" customFormat="1" ht="35.25" customHeight="1" x14ac:dyDescent="0.45">
      <c r="A1637" s="4">
        <f>A1632+1</f>
        <v>382</v>
      </c>
      <c r="B1637" s="1" t="s">
        <v>1061</v>
      </c>
      <c r="C1637" s="2">
        <v>41482</v>
      </c>
      <c r="D1637" s="1">
        <f>E1637+W1637</f>
        <v>742814.02</v>
      </c>
      <c r="E1637" s="1">
        <f>SUM(F1637:V1637)</f>
        <v>728170.51</v>
      </c>
      <c r="F1637" s="1">
        <v>0</v>
      </c>
      <c r="G1637" s="1">
        <v>0</v>
      </c>
      <c r="H1637" s="1">
        <v>0</v>
      </c>
      <c r="I1637" s="1">
        <v>0</v>
      </c>
      <c r="J1637" s="1">
        <v>0</v>
      </c>
      <c r="K1637" s="1">
        <v>0</v>
      </c>
      <c r="L1637" s="1">
        <v>0</v>
      </c>
      <c r="M1637" s="1">
        <v>0</v>
      </c>
      <c r="N1637" s="1">
        <v>728170.51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0</v>
      </c>
      <c r="V1637" s="1">
        <v>0</v>
      </c>
      <c r="W1637" s="1">
        <v>14643.51</v>
      </c>
    </row>
    <row r="1638" spans="1:23" s="16" customFormat="1" ht="35.25" customHeight="1" x14ac:dyDescent="0.5">
      <c r="A1638" s="4">
        <f>A1637+1</f>
        <v>383</v>
      </c>
      <c r="B1638" s="1" t="s">
        <v>1062</v>
      </c>
      <c r="C1638" s="2">
        <v>41501</v>
      </c>
      <c r="D1638" s="1">
        <f>E1638+W1638</f>
        <v>1502955.73</v>
      </c>
      <c r="E1638" s="1">
        <f>SUM(F1638:V1638)</f>
        <v>1484700.83</v>
      </c>
      <c r="F1638" s="1">
        <v>404096.79</v>
      </c>
      <c r="G1638" s="1">
        <v>0</v>
      </c>
      <c r="H1638" s="1">
        <v>0</v>
      </c>
      <c r="I1638" s="1">
        <v>0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76560.34</v>
      </c>
      <c r="P1638" s="1">
        <v>1004043.7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  <c r="W1638" s="1">
        <v>18254.900000000001</v>
      </c>
    </row>
    <row r="1639" spans="1:23" s="16" customFormat="1" ht="35.25" customHeight="1" x14ac:dyDescent="0.5">
      <c r="A1639" s="55" t="s">
        <v>484</v>
      </c>
      <c r="B1639" s="55"/>
      <c r="C1639" s="11"/>
      <c r="D1639" s="35">
        <f t="shared" ref="D1639:W1639" si="249">SUM(D1637:D1638)</f>
        <v>2245769.75</v>
      </c>
      <c r="E1639" s="35">
        <f t="shared" si="249"/>
        <v>2212871.34</v>
      </c>
      <c r="F1639" s="35">
        <f t="shared" si="249"/>
        <v>404096.79</v>
      </c>
      <c r="G1639" s="35">
        <f t="shared" si="249"/>
        <v>0</v>
      </c>
      <c r="H1639" s="35">
        <f t="shared" si="249"/>
        <v>0</v>
      </c>
      <c r="I1639" s="35">
        <f t="shared" si="249"/>
        <v>0</v>
      </c>
      <c r="J1639" s="35">
        <f t="shared" si="249"/>
        <v>0</v>
      </c>
      <c r="K1639" s="35">
        <f t="shared" si="249"/>
        <v>0</v>
      </c>
      <c r="L1639" s="35">
        <f t="shared" si="249"/>
        <v>0</v>
      </c>
      <c r="M1639" s="35">
        <f t="shared" si="249"/>
        <v>0</v>
      </c>
      <c r="N1639" s="35">
        <f t="shared" si="249"/>
        <v>728170.51</v>
      </c>
      <c r="O1639" s="35">
        <f t="shared" si="249"/>
        <v>76560.34</v>
      </c>
      <c r="P1639" s="35">
        <f t="shared" si="249"/>
        <v>1004043.7</v>
      </c>
      <c r="Q1639" s="35">
        <f t="shared" si="249"/>
        <v>0</v>
      </c>
      <c r="R1639" s="35">
        <f t="shared" si="249"/>
        <v>0</v>
      </c>
      <c r="S1639" s="35">
        <f t="shared" si="249"/>
        <v>0</v>
      </c>
      <c r="T1639" s="35">
        <f t="shared" si="249"/>
        <v>0</v>
      </c>
      <c r="U1639" s="35">
        <f t="shared" si="249"/>
        <v>0</v>
      </c>
      <c r="V1639" s="35">
        <f t="shared" si="249"/>
        <v>0</v>
      </c>
      <c r="W1639" s="35">
        <f t="shared" si="249"/>
        <v>32898.410000000003</v>
      </c>
    </row>
    <row r="1640" spans="1:23" s="16" customFormat="1" ht="35.25" customHeight="1" x14ac:dyDescent="0.5">
      <c r="A1640" s="55" t="s">
        <v>1013</v>
      </c>
      <c r="B1640" s="55"/>
      <c r="C1640" s="11"/>
      <c r="D1640" s="20">
        <f t="shared" ref="D1640:W1640" si="250">D1639</f>
        <v>2245769.75</v>
      </c>
      <c r="E1640" s="20">
        <f t="shared" si="250"/>
        <v>2212871.34</v>
      </c>
      <c r="F1640" s="20">
        <f t="shared" si="250"/>
        <v>404096.79</v>
      </c>
      <c r="G1640" s="20">
        <f t="shared" si="250"/>
        <v>0</v>
      </c>
      <c r="H1640" s="20">
        <f t="shared" si="250"/>
        <v>0</v>
      </c>
      <c r="I1640" s="20">
        <f t="shared" si="250"/>
        <v>0</v>
      </c>
      <c r="J1640" s="20">
        <f t="shared" si="250"/>
        <v>0</v>
      </c>
      <c r="K1640" s="20">
        <f t="shared" si="250"/>
        <v>0</v>
      </c>
      <c r="L1640" s="20">
        <f t="shared" si="250"/>
        <v>0</v>
      </c>
      <c r="M1640" s="20">
        <f t="shared" si="250"/>
        <v>0</v>
      </c>
      <c r="N1640" s="20">
        <f t="shared" si="250"/>
        <v>728170.51</v>
      </c>
      <c r="O1640" s="20">
        <f t="shared" si="250"/>
        <v>76560.34</v>
      </c>
      <c r="P1640" s="20">
        <f t="shared" si="250"/>
        <v>1004043.7</v>
      </c>
      <c r="Q1640" s="20">
        <f t="shared" si="250"/>
        <v>0</v>
      </c>
      <c r="R1640" s="20">
        <f t="shared" si="250"/>
        <v>0</v>
      </c>
      <c r="S1640" s="20">
        <f t="shared" si="250"/>
        <v>0</v>
      </c>
      <c r="T1640" s="20">
        <f t="shared" si="250"/>
        <v>0</v>
      </c>
      <c r="U1640" s="20">
        <f t="shared" si="250"/>
        <v>0</v>
      </c>
      <c r="V1640" s="20">
        <f t="shared" si="250"/>
        <v>0</v>
      </c>
      <c r="W1640" s="20">
        <f t="shared" si="250"/>
        <v>32898.410000000003</v>
      </c>
    </row>
    <row r="1641" spans="1:23" s="33" customFormat="1" ht="35.25" customHeight="1" x14ac:dyDescent="0.45">
      <c r="A1641" s="59" t="s">
        <v>1625</v>
      </c>
      <c r="B1641" s="52"/>
      <c r="C1641" s="52"/>
      <c r="D1641" s="52"/>
      <c r="E1641" s="52"/>
      <c r="F1641" s="52"/>
      <c r="G1641" s="52"/>
      <c r="H1641" s="52"/>
      <c r="I1641" s="52"/>
      <c r="J1641" s="52"/>
      <c r="K1641" s="52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3"/>
    </row>
    <row r="1642" spans="1:23" s="16" customFormat="1" ht="35.25" customHeight="1" x14ac:dyDescent="0.5">
      <c r="A1642" s="59" t="s">
        <v>1626</v>
      </c>
      <c r="B1642" s="52"/>
      <c r="C1642" s="52"/>
      <c r="D1642" s="52"/>
      <c r="E1642" s="52"/>
      <c r="F1642" s="52"/>
      <c r="G1642" s="52"/>
      <c r="H1642" s="52"/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3"/>
    </row>
    <row r="1643" spans="1:23" s="16" customFormat="1" ht="35.25" customHeight="1" x14ac:dyDescent="0.5">
      <c r="A1643" s="4">
        <f>A1638+1</f>
        <v>384</v>
      </c>
      <c r="B1643" s="1" t="s">
        <v>1066</v>
      </c>
      <c r="C1643" s="2">
        <v>41531</v>
      </c>
      <c r="D1643" s="1">
        <f>E1643+W1643</f>
        <v>30673.86</v>
      </c>
      <c r="E1643" s="1">
        <f>SUM(F1643:V1643)</f>
        <v>30673.86</v>
      </c>
      <c r="F1643" s="1">
        <v>0</v>
      </c>
      <c r="G1643" s="1">
        <v>0</v>
      </c>
      <c r="H1643" s="1">
        <v>0</v>
      </c>
      <c r="I1643" s="1"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1">
        <v>0</v>
      </c>
      <c r="U1643" s="1">
        <v>30673.86</v>
      </c>
      <c r="V1643" s="1">
        <v>0</v>
      </c>
      <c r="W1643" s="1">
        <v>0</v>
      </c>
    </row>
    <row r="1644" spans="1:23" s="16" customFormat="1" ht="35.25" customHeight="1" x14ac:dyDescent="0.5">
      <c r="A1644" s="55" t="s">
        <v>484</v>
      </c>
      <c r="B1644" s="55"/>
      <c r="C1644" s="11"/>
      <c r="D1644" s="20">
        <f t="shared" ref="D1644:W1644" si="251">SUM(D1643)</f>
        <v>30673.86</v>
      </c>
      <c r="E1644" s="20">
        <f t="shared" si="251"/>
        <v>30673.86</v>
      </c>
      <c r="F1644" s="20">
        <f t="shared" si="251"/>
        <v>0</v>
      </c>
      <c r="G1644" s="20">
        <f t="shared" si="251"/>
        <v>0</v>
      </c>
      <c r="H1644" s="20">
        <f t="shared" si="251"/>
        <v>0</v>
      </c>
      <c r="I1644" s="20">
        <f t="shared" si="251"/>
        <v>0</v>
      </c>
      <c r="J1644" s="20">
        <f t="shared" si="251"/>
        <v>0</v>
      </c>
      <c r="K1644" s="20">
        <f t="shared" si="251"/>
        <v>0</v>
      </c>
      <c r="L1644" s="20">
        <f t="shared" si="251"/>
        <v>0</v>
      </c>
      <c r="M1644" s="20">
        <f t="shared" si="251"/>
        <v>0</v>
      </c>
      <c r="N1644" s="20">
        <f t="shared" si="251"/>
        <v>0</v>
      </c>
      <c r="O1644" s="20">
        <f t="shared" si="251"/>
        <v>0</v>
      </c>
      <c r="P1644" s="20">
        <f t="shared" si="251"/>
        <v>0</v>
      </c>
      <c r="Q1644" s="20">
        <f t="shared" si="251"/>
        <v>0</v>
      </c>
      <c r="R1644" s="20">
        <f t="shared" si="251"/>
        <v>0</v>
      </c>
      <c r="S1644" s="20">
        <f t="shared" si="251"/>
        <v>0</v>
      </c>
      <c r="T1644" s="20">
        <f t="shared" si="251"/>
        <v>0</v>
      </c>
      <c r="U1644" s="20">
        <f t="shared" si="251"/>
        <v>30673.86</v>
      </c>
      <c r="V1644" s="20">
        <f t="shared" si="251"/>
        <v>0</v>
      </c>
      <c r="W1644" s="20">
        <f t="shared" si="251"/>
        <v>0</v>
      </c>
    </row>
    <row r="1645" spans="1:23" s="33" customFormat="1" ht="35.25" customHeight="1" x14ac:dyDescent="0.45">
      <c r="A1645" s="59" t="s">
        <v>1627</v>
      </c>
      <c r="B1645" s="52"/>
      <c r="C1645" s="52"/>
      <c r="D1645" s="52"/>
      <c r="E1645" s="52"/>
      <c r="F1645" s="52"/>
      <c r="G1645" s="52"/>
      <c r="H1645" s="52"/>
      <c r="I1645" s="52"/>
      <c r="J1645" s="52"/>
      <c r="K1645" s="52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3"/>
    </row>
    <row r="1646" spans="1:23" s="16" customFormat="1" ht="35.25" customHeight="1" x14ac:dyDescent="0.5">
      <c r="A1646" s="4">
        <f>A1643+1</f>
        <v>385</v>
      </c>
      <c r="B1646" s="1" t="s">
        <v>1067</v>
      </c>
      <c r="C1646" s="2">
        <v>41535</v>
      </c>
      <c r="D1646" s="1">
        <f>E1646+W1646</f>
        <v>16310.04</v>
      </c>
      <c r="E1646" s="1">
        <f>SUM(F1646:V1646)</f>
        <v>16310.04</v>
      </c>
      <c r="F1646" s="1">
        <v>0</v>
      </c>
      <c r="G1646" s="1">
        <v>0</v>
      </c>
      <c r="H1646" s="1">
        <v>0</v>
      </c>
      <c r="I1646" s="1"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>
        <v>0</v>
      </c>
      <c r="R1646" s="1">
        <v>0</v>
      </c>
      <c r="S1646" s="1">
        <v>0</v>
      </c>
      <c r="T1646" s="1">
        <v>0</v>
      </c>
      <c r="U1646" s="1">
        <v>16310.04</v>
      </c>
      <c r="V1646" s="1">
        <v>0</v>
      </c>
      <c r="W1646" s="1">
        <v>0</v>
      </c>
    </row>
    <row r="1647" spans="1:23" s="16" customFormat="1" ht="35.25" customHeight="1" x14ac:dyDescent="0.5">
      <c r="A1647" s="4">
        <f>A1646+1</f>
        <v>386</v>
      </c>
      <c r="B1647" s="1" t="s">
        <v>1068</v>
      </c>
      <c r="C1647" s="2">
        <v>41536</v>
      </c>
      <c r="D1647" s="1">
        <f>E1647+W1647</f>
        <v>16942.86</v>
      </c>
      <c r="E1647" s="1">
        <f>SUM(F1647:V1647)</f>
        <v>16942.86</v>
      </c>
      <c r="F1647" s="1">
        <v>0</v>
      </c>
      <c r="G1647" s="1">
        <v>0</v>
      </c>
      <c r="H1647" s="1">
        <v>0</v>
      </c>
      <c r="I1647" s="1">
        <v>0</v>
      </c>
      <c r="J1647" s="1">
        <v>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  <c r="T1647" s="1">
        <v>0</v>
      </c>
      <c r="U1647" s="1">
        <v>16942.86</v>
      </c>
      <c r="V1647" s="1">
        <v>0</v>
      </c>
      <c r="W1647" s="1">
        <v>0</v>
      </c>
    </row>
    <row r="1648" spans="1:23" s="16" customFormat="1" ht="35.25" customHeight="1" x14ac:dyDescent="0.5">
      <c r="A1648" s="55" t="s">
        <v>484</v>
      </c>
      <c r="B1648" s="55"/>
      <c r="C1648" s="11"/>
      <c r="D1648" s="20">
        <f t="shared" ref="D1648:W1648" si="252">SUM(D1646:D1647)</f>
        <v>33252.9</v>
      </c>
      <c r="E1648" s="20">
        <f t="shared" si="252"/>
        <v>33252.9</v>
      </c>
      <c r="F1648" s="20">
        <f t="shared" si="252"/>
        <v>0</v>
      </c>
      <c r="G1648" s="20">
        <f t="shared" si="252"/>
        <v>0</v>
      </c>
      <c r="H1648" s="20">
        <f t="shared" si="252"/>
        <v>0</v>
      </c>
      <c r="I1648" s="20">
        <f t="shared" si="252"/>
        <v>0</v>
      </c>
      <c r="J1648" s="20">
        <f t="shared" si="252"/>
        <v>0</v>
      </c>
      <c r="K1648" s="20">
        <f t="shared" si="252"/>
        <v>0</v>
      </c>
      <c r="L1648" s="20">
        <f t="shared" si="252"/>
        <v>0</v>
      </c>
      <c r="M1648" s="20">
        <f t="shared" si="252"/>
        <v>0</v>
      </c>
      <c r="N1648" s="20">
        <f t="shared" si="252"/>
        <v>0</v>
      </c>
      <c r="O1648" s="20">
        <f t="shared" si="252"/>
        <v>0</v>
      </c>
      <c r="P1648" s="20">
        <f t="shared" si="252"/>
        <v>0</v>
      </c>
      <c r="Q1648" s="20">
        <f t="shared" si="252"/>
        <v>0</v>
      </c>
      <c r="R1648" s="20">
        <f t="shared" si="252"/>
        <v>0</v>
      </c>
      <c r="S1648" s="20">
        <f t="shared" si="252"/>
        <v>0</v>
      </c>
      <c r="T1648" s="20">
        <f t="shared" si="252"/>
        <v>0</v>
      </c>
      <c r="U1648" s="20">
        <f t="shared" si="252"/>
        <v>33252.9</v>
      </c>
      <c r="V1648" s="20">
        <f t="shared" si="252"/>
        <v>0</v>
      </c>
      <c r="W1648" s="20">
        <f t="shared" si="252"/>
        <v>0</v>
      </c>
    </row>
    <row r="1649" spans="1:23" s="16" customFormat="1" ht="35.25" customHeight="1" x14ac:dyDescent="0.5">
      <c r="A1649" s="55" t="s">
        <v>1013</v>
      </c>
      <c r="B1649" s="55"/>
      <c r="C1649" s="11"/>
      <c r="D1649" s="20">
        <f t="shared" ref="D1649:W1649" si="253">D1648+D1644</f>
        <v>63926.76</v>
      </c>
      <c r="E1649" s="20">
        <f t="shared" si="253"/>
        <v>63926.76</v>
      </c>
      <c r="F1649" s="20">
        <f t="shared" si="253"/>
        <v>0</v>
      </c>
      <c r="G1649" s="20">
        <f t="shared" si="253"/>
        <v>0</v>
      </c>
      <c r="H1649" s="20">
        <f t="shared" si="253"/>
        <v>0</v>
      </c>
      <c r="I1649" s="20">
        <f t="shared" si="253"/>
        <v>0</v>
      </c>
      <c r="J1649" s="20">
        <f t="shared" si="253"/>
        <v>0</v>
      </c>
      <c r="K1649" s="20">
        <f t="shared" si="253"/>
        <v>0</v>
      </c>
      <c r="L1649" s="20">
        <f t="shared" si="253"/>
        <v>0</v>
      </c>
      <c r="M1649" s="20">
        <f t="shared" si="253"/>
        <v>0</v>
      </c>
      <c r="N1649" s="20">
        <f t="shared" si="253"/>
        <v>0</v>
      </c>
      <c r="O1649" s="20">
        <f t="shared" si="253"/>
        <v>0</v>
      </c>
      <c r="P1649" s="20">
        <f t="shared" si="253"/>
        <v>0</v>
      </c>
      <c r="Q1649" s="20">
        <f t="shared" si="253"/>
        <v>0</v>
      </c>
      <c r="R1649" s="20">
        <f t="shared" si="253"/>
        <v>0</v>
      </c>
      <c r="S1649" s="20">
        <f t="shared" si="253"/>
        <v>0</v>
      </c>
      <c r="T1649" s="20">
        <f t="shared" si="253"/>
        <v>0</v>
      </c>
      <c r="U1649" s="20">
        <f t="shared" si="253"/>
        <v>63926.76</v>
      </c>
      <c r="V1649" s="20">
        <f t="shared" si="253"/>
        <v>0</v>
      </c>
      <c r="W1649" s="20">
        <f t="shared" si="253"/>
        <v>0</v>
      </c>
    </row>
    <row r="1650" spans="1:23" s="16" customFormat="1" ht="35.25" customHeight="1" x14ac:dyDescent="0.5">
      <c r="A1650" s="56" t="s">
        <v>1628</v>
      </c>
      <c r="B1650" s="56"/>
      <c r="C1650" s="56"/>
      <c r="D1650" s="56"/>
      <c r="E1650" s="56"/>
      <c r="F1650" s="56"/>
      <c r="G1650" s="56"/>
      <c r="H1650" s="56"/>
      <c r="I1650" s="56"/>
      <c r="J1650" s="56"/>
      <c r="K1650" s="56"/>
      <c r="L1650" s="56"/>
      <c r="M1650" s="56"/>
      <c r="N1650" s="56"/>
      <c r="O1650" s="56"/>
      <c r="P1650" s="56"/>
      <c r="Q1650" s="56"/>
      <c r="R1650" s="56"/>
      <c r="S1650" s="56"/>
      <c r="T1650" s="56"/>
      <c r="U1650" s="56"/>
      <c r="V1650" s="56"/>
      <c r="W1650" s="56"/>
    </row>
    <row r="1651" spans="1:23" s="33" customFormat="1" ht="35.25" customHeight="1" x14ac:dyDescent="0.45">
      <c r="A1651" s="59" t="s">
        <v>1629</v>
      </c>
      <c r="B1651" s="52"/>
      <c r="C1651" s="52"/>
      <c r="D1651" s="52"/>
      <c r="E1651" s="52"/>
      <c r="F1651" s="52"/>
      <c r="G1651" s="52"/>
      <c r="H1651" s="52"/>
      <c r="I1651" s="52"/>
      <c r="J1651" s="52"/>
      <c r="K1651" s="52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3"/>
    </row>
    <row r="1652" spans="1:23" s="16" customFormat="1" ht="35.25" customHeight="1" x14ac:dyDescent="0.5">
      <c r="A1652" s="4">
        <f>A1647+1</f>
        <v>387</v>
      </c>
      <c r="B1652" s="1" t="s">
        <v>1069</v>
      </c>
      <c r="C1652" s="2">
        <v>41540</v>
      </c>
      <c r="D1652" s="1">
        <f>E1652+W1652</f>
        <v>234837.62000000002</v>
      </c>
      <c r="E1652" s="1">
        <f>SUM(F1652:V1652)</f>
        <v>227033.08000000002</v>
      </c>
      <c r="F1652" s="1">
        <v>0</v>
      </c>
      <c r="G1652" s="1">
        <v>0</v>
      </c>
      <c r="H1652" s="1">
        <v>0</v>
      </c>
      <c r="I1652" s="1">
        <v>109363.2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117669.88</v>
      </c>
      <c r="P1652" s="1">
        <v>0</v>
      </c>
      <c r="Q1652" s="1">
        <v>0</v>
      </c>
      <c r="R1652" s="1">
        <v>0</v>
      </c>
      <c r="S1652" s="1">
        <v>0</v>
      </c>
      <c r="T1652" s="1">
        <v>0</v>
      </c>
      <c r="U1652" s="1">
        <v>0</v>
      </c>
      <c r="V1652" s="1">
        <v>0</v>
      </c>
      <c r="W1652" s="1">
        <v>7804.54</v>
      </c>
    </row>
    <row r="1653" spans="1:23" s="16" customFormat="1" ht="35.25" customHeight="1" x14ac:dyDescent="0.5">
      <c r="A1653" s="4">
        <f>A1652+1</f>
        <v>388</v>
      </c>
      <c r="B1653" s="1" t="s">
        <v>1070</v>
      </c>
      <c r="C1653" s="2">
        <v>41541</v>
      </c>
      <c r="D1653" s="1">
        <f>E1653+W1653</f>
        <v>115405.92</v>
      </c>
      <c r="E1653" s="1">
        <f>SUM(F1653:V1653)</f>
        <v>110107.08</v>
      </c>
      <c r="F1653" s="1">
        <v>0</v>
      </c>
      <c r="G1653" s="1">
        <v>0</v>
      </c>
      <c r="H1653" s="1">
        <v>0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110107.08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 s="1">
        <v>0</v>
      </c>
      <c r="W1653" s="1">
        <v>5298.84</v>
      </c>
    </row>
    <row r="1654" spans="1:23" s="33" customFormat="1" ht="35.25" customHeight="1" x14ac:dyDescent="0.45">
      <c r="A1654" s="55" t="s">
        <v>484</v>
      </c>
      <c r="B1654" s="55"/>
      <c r="C1654" s="11"/>
      <c r="D1654" s="20">
        <f t="shared" ref="D1654:W1654" si="254">SUM(D1652:D1653)</f>
        <v>350243.54000000004</v>
      </c>
      <c r="E1654" s="20">
        <f t="shared" si="254"/>
        <v>337140.16000000003</v>
      </c>
      <c r="F1654" s="20">
        <f t="shared" si="254"/>
        <v>0</v>
      </c>
      <c r="G1654" s="20">
        <f t="shared" si="254"/>
        <v>0</v>
      </c>
      <c r="H1654" s="20">
        <f t="shared" si="254"/>
        <v>0</v>
      </c>
      <c r="I1654" s="20">
        <f t="shared" si="254"/>
        <v>109363.2</v>
      </c>
      <c r="J1654" s="20">
        <f t="shared" si="254"/>
        <v>0</v>
      </c>
      <c r="K1654" s="20">
        <f t="shared" si="254"/>
        <v>0</v>
      </c>
      <c r="L1654" s="20">
        <f t="shared" si="254"/>
        <v>0</v>
      </c>
      <c r="M1654" s="20">
        <f t="shared" si="254"/>
        <v>0</v>
      </c>
      <c r="N1654" s="20">
        <f t="shared" si="254"/>
        <v>0</v>
      </c>
      <c r="O1654" s="20">
        <f t="shared" si="254"/>
        <v>227776.96000000002</v>
      </c>
      <c r="P1654" s="20">
        <f t="shared" si="254"/>
        <v>0</v>
      </c>
      <c r="Q1654" s="20">
        <f t="shared" si="254"/>
        <v>0</v>
      </c>
      <c r="R1654" s="20">
        <f t="shared" si="254"/>
        <v>0</v>
      </c>
      <c r="S1654" s="20">
        <f t="shared" si="254"/>
        <v>0</v>
      </c>
      <c r="T1654" s="20">
        <f t="shared" si="254"/>
        <v>0</v>
      </c>
      <c r="U1654" s="20">
        <f t="shared" si="254"/>
        <v>0</v>
      </c>
      <c r="V1654" s="20">
        <f t="shared" si="254"/>
        <v>0</v>
      </c>
      <c r="W1654" s="20">
        <f t="shared" si="254"/>
        <v>13103.380000000001</v>
      </c>
    </row>
    <row r="1655" spans="1:23" s="16" customFormat="1" ht="35.25" customHeight="1" x14ac:dyDescent="0.5">
      <c r="A1655" s="59" t="s">
        <v>1630</v>
      </c>
      <c r="B1655" s="52"/>
      <c r="C1655" s="52"/>
      <c r="D1655" s="52"/>
      <c r="E1655" s="52"/>
      <c r="F1655" s="52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3"/>
    </row>
    <row r="1656" spans="1:23" s="16" customFormat="1" ht="35.25" customHeight="1" x14ac:dyDescent="0.5">
      <c r="A1656" s="4">
        <f>A1653+1</f>
        <v>389</v>
      </c>
      <c r="B1656" s="1" t="s">
        <v>1607</v>
      </c>
      <c r="C1656" s="2">
        <v>41546</v>
      </c>
      <c r="D1656" s="1">
        <f>E1656+W1656</f>
        <v>118086.6</v>
      </c>
      <c r="E1656" s="1">
        <f>SUM(F1656:V1656)</f>
        <v>118086.6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v>118086.6</v>
      </c>
      <c r="V1656" s="1">
        <v>0</v>
      </c>
      <c r="W1656" s="1">
        <v>0</v>
      </c>
    </row>
    <row r="1657" spans="1:23" s="16" customFormat="1" ht="35.25" customHeight="1" x14ac:dyDescent="0.5">
      <c r="A1657" s="55" t="s">
        <v>484</v>
      </c>
      <c r="B1657" s="55"/>
      <c r="C1657" s="11"/>
      <c r="D1657" s="20">
        <f t="shared" ref="D1657:W1657" si="255">SUM(D1656)</f>
        <v>118086.6</v>
      </c>
      <c r="E1657" s="20">
        <f t="shared" si="255"/>
        <v>118086.6</v>
      </c>
      <c r="F1657" s="20">
        <f t="shared" si="255"/>
        <v>0</v>
      </c>
      <c r="G1657" s="37">
        <f t="shared" si="255"/>
        <v>0</v>
      </c>
      <c r="H1657" s="37">
        <f t="shared" si="255"/>
        <v>0</v>
      </c>
      <c r="I1657" s="37">
        <f t="shared" si="255"/>
        <v>0</v>
      </c>
      <c r="J1657" s="37">
        <f t="shared" si="255"/>
        <v>0</v>
      </c>
      <c r="K1657" s="37">
        <f t="shared" si="255"/>
        <v>0</v>
      </c>
      <c r="L1657" s="37">
        <f t="shared" si="255"/>
        <v>0</v>
      </c>
      <c r="M1657" s="37">
        <f t="shared" si="255"/>
        <v>0</v>
      </c>
      <c r="N1657" s="37">
        <f t="shared" si="255"/>
        <v>0</v>
      </c>
      <c r="O1657" s="37">
        <f t="shared" si="255"/>
        <v>0</v>
      </c>
      <c r="P1657" s="37">
        <f t="shared" si="255"/>
        <v>0</v>
      </c>
      <c r="Q1657" s="37">
        <f t="shared" si="255"/>
        <v>0</v>
      </c>
      <c r="R1657" s="37">
        <f t="shared" si="255"/>
        <v>0</v>
      </c>
      <c r="S1657" s="37">
        <f t="shared" si="255"/>
        <v>0</v>
      </c>
      <c r="T1657" s="37">
        <f t="shared" si="255"/>
        <v>0</v>
      </c>
      <c r="U1657" s="37">
        <f t="shared" si="255"/>
        <v>118086.6</v>
      </c>
      <c r="V1657" s="37">
        <f t="shared" si="255"/>
        <v>0</v>
      </c>
      <c r="W1657" s="37">
        <f t="shared" si="255"/>
        <v>0</v>
      </c>
    </row>
    <row r="1658" spans="1:23" s="16" customFormat="1" ht="35.25" customHeight="1" x14ac:dyDescent="0.5">
      <c r="A1658" s="56" t="s">
        <v>1631</v>
      </c>
      <c r="B1658" s="56"/>
      <c r="C1658" s="56"/>
      <c r="D1658" s="56"/>
      <c r="E1658" s="56"/>
      <c r="F1658" s="56"/>
      <c r="G1658" s="56"/>
      <c r="H1658" s="56"/>
      <c r="I1658" s="56"/>
      <c r="J1658" s="56"/>
      <c r="K1658" s="56"/>
      <c r="L1658" s="56"/>
      <c r="M1658" s="56"/>
      <c r="N1658" s="56"/>
      <c r="O1658" s="56"/>
      <c r="P1658" s="56"/>
      <c r="Q1658" s="56"/>
      <c r="R1658" s="56"/>
      <c r="S1658" s="56"/>
      <c r="T1658" s="56"/>
      <c r="U1658" s="56"/>
      <c r="V1658" s="56"/>
      <c r="W1658" s="56"/>
    </row>
    <row r="1659" spans="1:23" s="16" customFormat="1" ht="35.25" customHeight="1" x14ac:dyDescent="0.5">
      <c r="A1659" s="4">
        <f>A1656+1</f>
        <v>390</v>
      </c>
      <c r="B1659" s="1" t="s">
        <v>1072</v>
      </c>
      <c r="C1659" s="2">
        <v>41581</v>
      </c>
      <c r="D1659" s="1">
        <f>E1659+W1659</f>
        <v>107922.72</v>
      </c>
      <c r="E1659" s="1">
        <f>SUM(F1659:V1659)</f>
        <v>107922.72</v>
      </c>
      <c r="F1659" s="1">
        <v>0</v>
      </c>
      <c r="G1659" s="1">
        <v>0</v>
      </c>
      <c r="H1659" s="1">
        <v>0</v>
      </c>
      <c r="I1659" s="1">
        <v>0</v>
      </c>
      <c r="J1659" s="1">
        <v>0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0</v>
      </c>
      <c r="U1659" s="1">
        <v>107922.72</v>
      </c>
      <c r="V1659" s="1">
        <v>0</v>
      </c>
      <c r="W1659" s="1">
        <v>0</v>
      </c>
    </row>
    <row r="1660" spans="1:23" s="33" customFormat="1" ht="35.25" customHeight="1" x14ac:dyDescent="0.45">
      <c r="A1660" s="4">
        <f>A1659+1</f>
        <v>391</v>
      </c>
      <c r="B1660" s="1" t="s">
        <v>1073</v>
      </c>
      <c r="C1660" s="2">
        <v>41582</v>
      </c>
      <c r="D1660" s="1">
        <f>E1660+W1660</f>
        <v>54792.66</v>
      </c>
      <c r="E1660" s="1">
        <f>SUM(F1660:V1660)</f>
        <v>54792.66</v>
      </c>
      <c r="F1660" s="1">
        <v>0</v>
      </c>
      <c r="G1660" s="1">
        <v>0</v>
      </c>
      <c r="H1660" s="1">
        <v>0</v>
      </c>
      <c r="I1660" s="1">
        <v>0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0</v>
      </c>
      <c r="U1660" s="1">
        <v>54792.66</v>
      </c>
      <c r="V1660" s="1">
        <v>0</v>
      </c>
      <c r="W1660" s="1">
        <v>0</v>
      </c>
    </row>
    <row r="1661" spans="1:23" s="16" customFormat="1" ht="35.25" customHeight="1" x14ac:dyDescent="0.5">
      <c r="A1661" s="4">
        <f>A1660+1</f>
        <v>392</v>
      </c>
      <c r="B1661" s="1" t="s">
        <v>1074</v>
      </c>
      <c r="C1661" s="2">
        <v>41583</v>
      </c>
      <c r="D1661" s="1">
        <f>E1661+W1661</f>
        <v>55628.46</v>
      </c>
      <c r="E1661" s="1">
        <f>SUM(F1661:V1661)</f>
        <v>55628.46</v>
      </c>
      <c r="F1661" s="1">
        <v>0</v>
      </c>
      <c r="G1661" s="1">
        <v>0</v>
      </c>
      <c r="H1661" s="1">
        <v>0</v>
      </c>
      <c r="I1661" s="1"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0</v>
      </c>
      <c r="U1661" s="1">
        <v>55628.46</v>
      </c>
      <c r="V1661" s="1">
        <v>0</v>
      </c>
      <c r="W1661" s="1">
        <v>0</v>
      </c>
    </row>
    <row r="1662" spans="1:23" s="16" customFormat="1" ht="35.25" customHeight="1" x14ac:dyDescent="0.5">
      <c r="A1662" s="4">
        <f>A1661+1</f>
        <v>393</v>
      </c>
      <c r="B1662" s="1" t="s">
        <v>1078</v>
      </c>
      <c r="C1662" s="2">
        <v>41595</v>
      </c>
      <c r="D1662" s="1">
        <f>E1662+W1662</f>
        <v>4586633.88</v>
      </c>
      <c r="E1662" s="1">
        <f>SUM(F1662:V1662)</f>
        <v>4517968.67</v>
      </c>
      <c r="F1662" s="1">
        <v>0</v>
      </c>
      <c r="G1662" s="1">
        <v>0</v>
      </c>
      <c r="H1662" s="1">
        <v>0</v>
      </c>
      <c r="I1662" s="1">
        <v>0</v>
      </c>
      <c r="J1662" s="1">
        <v>0</v>
      </c>
      <c r="K1662" s="1">
        <v>0</v>
      </c>
      <c r="L1662" s="1">
        <v>0</v>
      </c>
      <c r="M1662" s="1">
        <v>0</v>
      </c>
      <c r="N1662" s="1">
        <v>2305727.27</v>
      </c>
      <c r="O1662" s="1">
        <v>750542.4</v>
      </c>
      <c r="P1662" s="1">
        <v>1461699</v>
      </c>
      <c r="Q1662" s="1">
        <v>0</v>
      </c>
      <c r="R1662" s="1">
        <v>0</v>
      </c>
      <c r="S1662" s="1">
        <v>0</v>
      </c>
      <c r="T1662" s="1">
        <v>0</v>
      </c>
      <c r="U1662" s="1">
        <v>0</v>
      </c>
      <c r="V1662" s="1">
        <v>0</v>
      </c>
      <c r="W1662" s="1">
        <v>68665.210000000006</v>
      </c>
    </row>
    <row r="1663" spans="1:23" s="16" customFormat="1" ht="35.25" customHeight="1" x14ac:dyDescent="0.5">
      <c r="A1663" s="55" t="s">
        <v>484</v>
      </c>
      <c r="B1663" s="55"/>
      <c r="C1663" s="11"/>
      <c r="D1663" s="20">
        <f t="shared" ref="D1663:W1663" si="256">SUM(D1659:D1662)</f>
        <v>4804977.72</v>
      </c>
      <c r="E1663" s="20">
        <f t="shared" si="256"/>
        <v>4736312.51</v>
      </c>
      <c r="F1663" s="20">
        <f t="shared" si="256"/>
        <v>0</v>
      </c>
      <c r="G1663" s="20">
        <f t="shared" si="256"/>
        <v>0</v>
      </c>
      <c r="H1663" s="20">
        <f t="shared" si="256"/>
        <v>0</v>
      </c>
      <c r="I1663" s="20">
        <f t="shared" si="256"/>
        <v>0</v>
      </c>
      <c r="J1663" s="20">
        <f t="shared" si="256"/>
        <v>0</v>
      </c>
      <c r="K1663" s="20">
        <f t="shared" si="256"/>
        <v>0</v>
      </c>
      <c r="L1663" s="20">
        <f t="shared" si="256"/>
        <v>0</v>
      </c>
      <c r="M1663" s="20">
        <f t="shared" si="256"/>
        <v>0</v>
      </c>
      <c r="N1663" s="20">
        <f t="shared" si="256"/>
        <v>2305727.27</v>
      </c>
      <c r="O1663" s="20">
        <f t="shared" si="256"/>
        <v>750542.4</v>
      </c>
      <c r="P1663" s="20">
        <f t="shared" si="256"/>
        <v>1461699</v>
      </c>
      <c r="Q1663" s="20">
        <f t="shared" si="256"/>
        <v>0</v>
      </c>
      <c r="R1663" s="20">
        <f t="shared" si="256"/>
        <v>0</v>
      </c>
      <c r="S1663" s="20">
        <f t="shared" si="256"/>
        <v>0</v>
      </c>
      <c r="T1663" s="20">
        <f t="shared" si="256"/>
        <v>0</v>
      </c>
      <c r="U1663" s="20">
        <f t="shared" si="256"/>
        <v>218343.84</v>
      </c>
      <c r="V1663" s="20">
        <f t="shared" si="256"/>
        <v>0</v>
      </c>
      <c r="W1663" s="20">
        <f t="shared" si="256"/>
        <v>68665.210000000006</v>
      </c>
    </row>
    <row r="1664" spans="1:23" s="16" customFormat="1" ht="35.25" customHeight="1" x14ac:dyDescent="0.5">
      <c r="A1664" s="56" t="s">
        <v>1632</v>
      </c>
      <c r="B1664" s="56"/>
      <c r="C1664" s="56"/>
      <c r="D1664" s="56"/>
      <c r="E1664" s="56"/>
      <c r="F1664" s="56"/>
      <c r="G1664" s="56"/>
      <c r="H1664" s="56"/>
      <c r="I1664" s="56"/>
      <c r="J1664" s="56"/>
      <c r="K1664" s="56"/>
      <c r="L1664" s="56"/>
      <c r="M1664" s="56"/>
      <c r="N1664" s="56"/>
      <c r="O1664" s="56"/>
      <c r="P1664" s="56"/>
      <c r="Q1664" s="56"/>
      <c r="R1664" s="56"/>
      <c r="S1664" s="56"/>
      <c r="T1664" s="56"/>
      <c r="U1664" s="56"/>
      <c r="V1664" s="56"/>
      <c r="W1664" s="56"/>
    </row>
    <row r="1665" spans="1:23" s="33" customFormat="1" ht="35.25" customHeight="1" x14ac:dyDescent="0.45">
      <c r="A1665" s="4">
        <f>A1662+1</f>
        <v>394</v>
      </c>
      <c r="B1665" s="1" t="s">
        <v>1079</v>
      </c>
      <c r="C1665" s="2">
        <v>41565</v>
      </c>
      <c r="D1665" s="1">
        <f>E1665+W1665</f>
        <v>5190122.7200000007</v>
      </c>
      <c r="E1665" s="1">
        <f>SUM(F1665:V1665)</f>
        <v>5117457.3900000006</v>
      </c>
      <c r="F1665" s="1">
        <v>1107359.75</v>
      </c>
      <c r="G1665" s="1">
        <v>0</v>
      </c>
      <c r="H1665" s="1">
        <v>0</v>
      </c>
      <c r="I1665" s="1">
        <v>0</v>
      </c>
      <c r="J1665" s="1">
        <v>0</v>
      </c>
      <c r="K1665" s="1">
        <v>0</v>
      </c>
      <c r="L1665" s="1">
        <v>0</v>
      </c>
      <c r="M1665" s="1">
        <v>0</v>
      </c>
      <c r="N1665" s="1">
        <v>3451969.24</v>
      </c>
      <c r="O1665" s="1">
        <v>558128.4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 s="1">
        <v>0</v>
      </c>
      <c r="V1665" s="1">
        <v>0</v>
      </c>
      <c r="W1665" s="1">
        <v>72665.33</v>
      </c>
    </row>
    <row r="1666" spans="1:23" s="16" customFormat="1" ht="35.25" customHeight="1" x14ac:dyDescent="0.5">
      <c r="A1666" s="4">
        <f>A1665+1</f>
        <v>395</v>
      </c>
      <c r="B1666" s="1" t="s">
        <v>244</v>
      </c>
      <c r="C1666" s="2">
        <v>41564</v>
      </c>
      <c r="D1666" s="1">
        <f>E1666+W1666</f>
        <v>4864699.6000000006</v>
      </c>
      <c r="E1666" s="1">
        <f>SUM(F1666:V1666)</f>
        <v>4776228.95</v>
      </c>
      <c r="F1666" s="1">
        <v>556729.19999999995</v>
      </c>
      <c r="G1666" s="1">
        <v>720951.44</v>
      </c>
      <c r="H1666" s="1">
        <v>0</v>
      </c>
      <c r="I1666" s="1">
        <v>191544.29</v>
      </c>
      <c r="J1666" s="1">
        <v>287461.19</v>
      </c>
      <c r="K1666" s="1">
        <v>50142.79</v>
      </c>
      <c r="L1666" s="1">
        <v>0</v>
      </c>
      <c r="M1666" s="1">
        <v>0</v>
      </c>
      <c r="N1666" s="1">
        <v>2969400.04</v>
      </c>
      <c r="O1666" s="1">
        <v>0</v>
      </c>
      <c r="P1666" s="1">
        <v>0</v>
      </c>
      <c r="Q1666" s="1">
        <v>0</v>
      </c>
      <c r="R1666" s="1">
        <v>0</v>
      </c>
      <c r="S1666" s="1">
        <v>0</v>
      </c>
      <c r="T1666" s="1">
        <v>0</v>
      </c>
      <c r="U1666" s="1">
        <v>0</v>
      </c>
      <c r="V1666" s="1">
        <v>0</v>
      </c>
      <c r="W1666" s="1">
        <v>88470.65</v>
      </c>
    </row>
    <row r="1667" spans="1:23" s="16" customFormat="1" ht="35.25" customHeight="1" x14ac:dyDescent="0.5">
      <c r="A1667" s="4">
        <f>A1666+1</f>
        <v>396</v>
      </c>
      <c r="B1667" s="1" t="s">
        <v>1347</v>
      </c>
      <c r="C1667" s="2">
        <v>41566</v>
      </c>
      <c r="D1667" s="1">
        <f>E1667+W1667</f>
        <v>4208433.47</v>
      </c>
      <c r="E1667" s="1">
        <f>SUM(F1667:V1667)</f>
        <v>4151836.23</v>
      </c>
      <c r="F1667" s="1">
        <v>0</v>
      </c>
      <c r="G1667" s="1">
        <v>0</v>
      </c>
      <c r="H1667" s="1">
        <v>0</v>
      </c>
      <c r="I1667" s="1">
        <v>0</v>
      </c>
      <c r="J1667" s="1">
        <v>0</v>
      </c>
      <c r="K1667" s="1">
        <v>0</v>
      </c>
      <c r="L1667" s="1">
        <v>0</v>
      </c>
      <c r="M1667" s="1">
        <v>0</v>
      </c>
      <c r="N1667" s="1">
        <v>3917017.75</v>
      </c>
      <c r="O1667" s="1">
        <v>234818.48</v>
      </c>
      <c r="P1667" s="1">
        <v>0</v>
      </c>
      <c r="Q1667" s="1">
        <v>0</v>
      </c>
      <c r="R1667" s="1">
        <v>0</v>
      </c>
      <c r="S1667" s="1">
        <v>0</v>
      </c>
      <c r="T1667" s="1">
        <v>0</v>
      </c>
      <c r="U1667" s="1">
        <v>0</v>
      </c>
      <c r="V1667" s="1">
        <v>0</v>
      </c>
      <c r="W1667" s="1">
        <v>56597.24</v>
      </c>
    </row>
    <row r="1668" spans="1:23" s="16" customFormat="1" ht="35.25" customHeight="1" x14ac:dyDescent="0.5">
      <c r="A1668" s="55" t="s">
        <v>484</v>
      </c>
      <c r="B1668" s="55"/>
      <c r="C1668" s="11"/>
      <c r="D1668" s="20">
        <f t="shared" ref="D1668:W1668" si="257">SUM(D1665:D1667)</f>
        <v>14263255.789999999</v>
      </c>
      <c r="E1668" s="20">
        <f t="shared" si="257"/>
        <v>14045522.57</v>
      </c>
      <c r="F1668" s="20">
        <f t="shared" si="257"/>
        <v>1664088.95</v>
      </c>
      <c r="G1668" s="20">
        <f t="shared" si="257"/>
        <v>720951.44</v>
      </c>
      <c r="H1668" s="20">
        <f t="shared" si="257"/>
        <v>0</v>
      </c>
      <c r="I1668" s="20">
        <f t="shared" si="257"/>
        <v>191544.29</v>
      </c>
      <c r="J1668" s="20">
        <f t="shared" si="257"/>
        <v>287461.19</v>
      </c>
      <c r="K1668" s="20">
        <f t="shared" si="257"/>
        <v>50142.79</v>
      </c>
      <c r="L1668" s="20">
        <f t="shared" si="257"/>
        <v>0</v>
      </c>
      <c r="M1668" s="20">
        <f t="shared" si="257"/>
        <v>0</v>
      </c>
      <c r="N1668" s="20">
        <f t="shared" si="257"/>
        <v>10338387.030000001</v>
      </c>
      <c r="O1668" s="20">
        <f t="shared" si="257"/>
        <v>792946.88</v>
      </c>
      <c r="P1668" s="20">
        <f t="shared" si="257"/>
        <v>0</v>
      </c>
      <c r="Q1668" s="20">
        <f t="shared" si="257"/>
        <v>0</v>
      </c>
      <c r="R1668" s="20">
        <f t="shared" si="257"/>
        <v>0</v>
      </c>
      <c r="S1668" s="20">
        <f t="shared" si="257"/>
        <v>0</v>
      </c>
      <c r="T1668" s="20">
        <f t="shared" si="257"/>
        <v>0</v>
      </c>
      <c r="U1668" s="20">
        <f t="shared" si="257"/>
        <v>0</v>
      </c>
      <c r="V1668" s="20">
        <f t="shared" si="257"/>
        <v>0</v>
      </c>
      <c r="W1668" s="20">
        <f t="shared" si="257"/>
        <v>217733.21999999997</v>
      </c>
    </row>
    <row r="1669" spans="1:23" s="16" customFormat="1" ht="35.25" customHeight="1" x14ac:dyDescent="0.5">
      <c r="A1669" s="59" t="s">
        <v>1633</v>
      </c>
      <c r="B1669" s="52"/>
      <c r="C1669" s="52"/>
      <c r="D1669" s="52"/>
      <c r="E1669" s="52"/>
      <c r="F1669" s="52"/>
      <c r="G1669" s="52"/>
      <c r="H1669" s="52"/>
      <c r="I1669" s="52"/>
      <c r="J1669" s="52"/>
      <c r="K1669" s="52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3"/>
    </row>
    <row r="1670" spans="1:23" s="16" customFormat="1" ht="35.25" x14ac:dyDescent="0.5">
      <c r="A1670" s="4">
        <f>A1667+1</f>
        <v>397</v>
      </c>
      <c r="B1670" s="48" t="s">
        <v>1719</v>
      </c>
      <c r="C1670" s="2">
        <v>41561</v>
      </c>
      <c r="D1670" s="1">
        <f t="shared" ref="D1670:D1675" si="258">E1670+W1670</f>
        <v>23163.599999999999</v>
      </c>
      <c r="E1670" s="1">
        <f t="shared" ref="E1670:E1675" si="259">SUM(F1670:V1670)</f>
        <v>23163.599999999999</v>
      </c>
      <c r="F1670" s="1">
        <v>0</v>
      </c>
      <c r="G1670" s="1">
        <v>0</v>
      </c>
      <c r="H1670" s="1">
        <v>0</v>
      </c>
      <c r="I1670" s="1">
        <v>0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 s="1">
        <v>23163.599999999999</v>
      </c>
      <c r="V1670" s="1">
        <v>0</v>
      </c>
      <c r="W1670" s="1">
        <v>0</v>
      </c>
    </row>
    <row r="1671" spans="1:23" s="16" customFormat="1" ht="35.25" x14ac:dyDescent="0.5">
      <c r="A1671" s="4">
        <f>A1670+1</f>
        <v>398</v>
      </c>
      <c r="B1671" s="48" t="s">
        <v>1718</v>
      </c>
      <c r="C1671" s="2">
        <v>41560</v>
      </c>
      <c r="D1671" s="1">
        <f t="shared" si="258"/>
        <v>34888.68</v>
      </c>
      <c r="E1671" s="1">
        <f t="shared" si="259"/>
        <v>34888.68</v>
      </c>
      <c r="F1671" s="1">
        <v>0</v>
      </c>
      <c r="G1671" s="1">
        <v>0</v>
      </c>
      <c r="H1671" s="1">
        <v>0</v>
      </c>
      <c r="I1671" s="1"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1">
        <v>0</v>
      </c>
      <c r="U1671" s="1">
        <v>34888.68</v>
      </c>
      <c r="V1671" s="1">
        <v>0</v>
      </c>
      <c r="W1671" s="1">
        <v>0</v>
      </c>
    </row>
    <row r="1672" spans="1:23" s="16" customFormat="1" ht="35.25" customHeight="1" x14ac:dyDescent="0.5">
      <c r="A1672" s="4">
        <f>A1671+1</f>
        <v>399</v>
      </c>
      <c r="B1672" s="1" t="s">
        <v>1080</v>
      </c>
      <c r="C1672" s="2">
        <v>41551</v>
      </c>
      <c r="D1672" s="1">
        <f t="shared" si="258"/>
        <v>1356361.2600000002</v>
      </c>
      <c r="E1672" s="1">
        <f t="shared" si="259"/>
        <v>1334055.6800000002</v>
      </c>
      <c r="F1672" s="1">
        <v>0</v>
      </c>
      <c r="G1672" s="1">
        <v>697770</v>
      </c>
      <c r="H1672" s="1">
        <v>0</v>
      </c>
      <c r="I1672" s="1">
        <v>80459.28</v>
      </c>
      <c r="J1672" s="1">
        <v>0</v>
      </c>
      <c r="K1672" s="1">
        <v>197263.63</v>
      </c>
      <c r="L1672" s="1">
        <v>0</v>
      </c>
      <c r="M1672" s="1">
        <v>0</v>
      </c>
      <c r="N1672" s="1">
        <v>0</v>
      </c>
      <c r="O1672" s="1">
        <v>358562.77</v>
      </c>
      <c r="P1672" s="1">
        <v>0</v>
      </c>
      <c r="Q1672" s="1">
        <v>0</v>
      </c>
      <c r="R1672" s="1">
        <v>0</v>
      </c>
      <c r="S1672" s="1">
        <v>0</v>
      </c>
      <c r="T1672" s="1">
        <v>0</v>
      </c>
      <c r="U1672" s="1">
        <v>0</v>
      </c>
      <c r="V1672" s="1">
        <v>0</v>
      </c>
      <c r="W1672" s="1">
        <v>22305.58</v>
      </c>
    </row>
    <row r="1673" spans="1:23" s="33" customFormat="1" ht="35.25" customHeight="1" x14ac:dyDescent="0.45">
      <c r="A1673" s="4">
        <f>A1672+1</f>
        <v>400</v>
      </c>
      <c r="B1673" s="1" t="s">
        <v>1081</v>
      </c>
      <c r="C1673" s="2">
        <v>41552</v>
      </c>
      <c r="D1673" s="1">
        <f t="shared" si="258"/>
        <v>1266553.1800000002</v>
      </c>
      <c r="E1673" s="1">
        <f t="shared" si="259"/>
        <v>1245111.7400000002</v>
      </c>
      <c r="F1673" s="1">
        <v>496586.4</v>
      </c>
      <c r="G1673" s="1">
        <v>630454.80000000005</v>
      </c>
      <c r="H1673" s="1">
        <v>0</v>
      </c>
      <c r="I1673" s="1">
        <v>0</v>
      </c>
      <c r="J1673" s="1">
        <v>0</v>
      </c>
      <c r="K1673" s="1">
        <v>118070.54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1">
        <v>0</v>
      </c>
      <c r="U1673" s="1">
        <v>0</v>
      </c>
      <c r="V1673" s="1">
        <v>0</v>
      </c>
      <c r="W1673" s="1">
        <v>21441.439999999999</v>
      </c>
    </row>
    <row r="1674" spans="1:23" s="16" customFormat="1" ht="35.25" customHeight="1" x14ac:dyDescent="0.5">
      <c r="A1674" s="4">
        <f>A1673+1</f>
        <v>401</v>
      </c>
      <c r="B1674" s="1" t="s">
        <v>1082</v>
      </c>
      <c r="C1674" s="2">
        <v>41553</v>
      </c>
      <c r="D1674" s="1">
        <f t="shared" si="258"/>
        <v>1462790.57</v>
      </c>
      <c r="E1674" s="1">
        <f t="shared" si="259"/>
        <v>1438447.99</v>
      </c>
      <c r="F1674" s="1">
        <v>0</v>
      </c>
      <c r="G1674" s="1">
        <v>850548.72</v>
      </c>
      <c r="H1674" s="1">
        <v>0</v>
      </c>
      <c r="I1674" s="1">
        <v>104169.49</v>
      </c>
      <c r="J1674" s="1">
        <v>0</v>
      </c>
      <c r="K1674" s="1">
        <v>174242.58</v>
      </c>
      <c r="L1674" s="1">
        <v>0</v>
      </c>
      <c r="M1674" s="1">
        <v>0</v>
      </c>
      <c r="N1674" s="1">
        <v>0</v>
      </c>
      <c r="O1674" s="1">
        <v>309487.2</v>
      </c>
      <c r="P1674" s="1">
        <v>0</v>
      </c>
      <c r="Q1674" s="1">
        <v>0</v>
      </c>
      <c r="R1674" s="1">
        <v>0</v>
      </c>
      <c r="S1674" s="1">
        <v>0</v>
      </c>
      <c r="T1674" s="1">
        <v>0</v>
      </c>
      <c r="U1674" s="1">
        <v>0</v>
      </c>
      <c r="V1674" s="1">
        <v>0</v>
      </c>
      <c r="W1674" s="1">
        <v>24342.58</v>
      </c>
    </row>
    <row r="1675" spans="1:23" s="16" customFormat="1" ht="35.25" customHeight="1" x14ac:dyDescent="0.5">
      <c r="A1675" s="4">
        <f>A1674+1</f>
        <v>402</v>
      </c>
      <c r="B1675" s="1" t="s">
        <v>1083</v>
      </c>
      <c r="C1675" s="2">
        <v>41554</v>
      </c>
      <c r="D1675" s="1">
        <f t="shared" si="258"/>
        <v>1343607.3399999999</v>
      </c>
      <c r="E1675" s="1">
        <f t="shared" si="259"/>
        <v>1319964.71</v>
      </c>
      <c r="F1675" s="1">
        <v>0</v>
      </c>
      <c r="G1675" s="1">
        <v>802966.28</v>
      </c>
      <c r="H1675" s="1">
        <v>0</v>
      </c>
      <c r="I1675" s="1">
        <v>89541.26</v>
      </c>
      <c r="J1675" s="1">
        <v>0</v>
      </c>
      <c r="K1675" s="1">
        <v>172851.79</v>
      </c>
      <c r="L1675" s="1">
        <v>0</v>
      </c>
      <c r="M1675" s="1">
        <v>0</v>
      </c>
      <c r="N1675" s="1">
        <v>0</v>
      </c>
      <c r="O1675" s="1">
        <v>254605.38</v>
      </c>
      <c r="P1675" s="1">
        <v>0</v>
      </c>
      <c r="Q1675" s="1">
        <v>0</v>
      </c>
      <c r="R1675" s="1">
        <v>0</v>
      </c>
      <c r="S1675" s="1">
        <v>0</v>
      </c>
      <c r="T1675" s="1">
        <v>0</v>
      </c>
      <c r="U1675" s="1">
        <v>0</v>
      </c>
      <c r="V1675" s="1">
        <v>0</v>
      </c>
      <c r="W1675" s="1">
        <v>23642.63</v>
      </c>
    </row>
    <row r="1676" spans="1:23" s="16" customFormat="1" ht="35.25" customHeight="1" x14ac:dyDescent="0.5">
      <c r="A1676" s="55" t="s">
        <v>484</v>
      </c>
      <c r="B1676" s="55"/>
      <c r="C1676" s="11"/>
      <c r="D1676" s="20">
        <f t="shared" ref="D1676:W1676" si="260">SUM(D1670:D1675)</f>
        <v>5487364.6300000008</v>
      </c>
      <c r="E1676" s="20">
        <f t="shared" si="260"/>
        <v>5395632.4000000004</v>
      </c>
      <c r="F1676" s="20">
        <f t="shared" si="260"/>
        <v>496586.4</v>
      </c>
      <c r="G1676" s="20">
        <f t="shared" si="260"/>
        <v>2981739.8</v>
      </c>
      <c r="H1676" s="20">
        <f t="shared" si="260"/>
        <v>0</v>
      </c>
      <c r="I1676" s="20">
        <f t="shared" si="260"/>
        <v>274170.03000000003</v>
      </c>
      <c r="J1676" s="20">
        <f t="shared" si="260"/>
        <v>0</v>
      </c>
      <c r="K1676" s="20">
        <f t="shared" si="260"/>
        <v>662428.54</v>
      </c>
      <c r="L1676" s="20">
        <f t="shared" si="260"/>
        <v>0</v>
      </c>
      <c r="M1676" s="20">
        <f t="shared" si="260"/>
        <v>0</v>
      </c>
      <c r="N1676" s="20">
        <f t="shared" si="260"/>
        <v>0</v>
      </c>
      <c r="O1676" s="20">
        <f t="shared" si="260"/>
        <v>922655.35</v>
      </c>
      <c r="P1676" s="20">
        <f t="shared" si="260"/>
        <v>0</v>
      </c>
      <c r="Q1676" s="20">
        <f t="shared" si="260"/>
        <v>0</v>
      </c>
      <c r="R1676" s="20">
        <f t="shared" si="260"/>
        <v>0</v>
      </c>
      <c r="S1676" s="20">
        <f t="shared" si="260"/>
        <v>0</v>
      </c>
      <c r="T1676" s="20">
        <f t="shared" si="260"/>
        <v>0</v>
      </c>
      <c r="U1676" s="20">
        <f t="shared" si="260"/>
        <v>58052.28</v>
      </c>
      <c r="V1676" s="20">
        <f t="shared" si="260"/>
        <v>0</v>
      </c>
      <c r="W1676" s="20">
        <f t="shared" si="260"/>
        <v>91732.23000000001</v>
      </c>
    </row>
    <row r="1677" spans="1:23" s="16" customFormat="1" ht="35.25" customHeight="1" x14ac:dyDescent="0.5">
      <c r="A1677" s="56" t="s">
        <v>1634</v>
      </c>
      <c r="B1677" s="56"/>
      <c r="C1677" s="56"/>
      <c r="D1677" s="56"/>
      <c r="E1677" s="56"/>
      <c r="F1677" s="56"/>
      <c r="G1677" s="56"/>
      <c r="H1677" s="56"/>
      <c r="I1677" s="56"/>
      <c r="J1677" s="56"/>
      <c r="K1677" s="56"/>
      <c r="L1677" s="56"/>
      <c r="M1677" s="56"/>
      <c r="N1677" s="56"/>
      <c r="O1677" s="56"/>
      <c r="P1677" s="56"/>
      <c r="Q1677" s="56"/>
      <c r="R1677" s="56"/>
      <c r="S1677" s="56"/>
      <c r="T1677" s="56"/>
      <c r="U1677" s="56"/>
      <c r="V1677" s="56"/>
      <c r="W1677" s="56"/>
    </row>
    <row r="1678" spans="1:23" s="33" customFormat="1" ht="35.25" customHeight="1" x14ac:dyDescent="0.45">
      <c r="A1678" s="4">
        <f>A1675+1</f>
        <v>403</v>
      </c>
      <c r="B1678" s="1" t="s">
        <v>1497</v>
      </c>
      <c r="C1678" s="2">
        <v>41725</v>
      </c>
      <c r="D1678" s="1">
        <f>E1678+W1678</f>
        <v>436596.87</v>
      </c>
      <c r="E1678" s="1">
        <f>SUM(F1678:V1678)</f>
        <v>430017.6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430017.6</v>
      </c>
      <c r="O1678" s="1">
        <v>0</v>
      </c>
      <c r="P1678" s="1">
        <v>0</v>
      </c>
      <c r="Q1678" s="1">
        <v>0</v>
      </c>
      <c r="R1678" s="1">
        <v>0</v>
      </c>
      <c r="S1678" s="1">
        <v>0</v>
      </c>
      <c r="T1678" s="1">
        <v>0</v>
      </c>
      <c r="U1678" s="1">
        <v>0</v>
      </c>
      <c r="V1678" s="1">
        <v>0</v>
      </c>
      <c r="W1678" s="1">
        <v>6579.27</v>
      </c>
    </row>
    <row r="1679" spans="1:23" s="16" customFormat="1" ht="35.25" customHeight="1" x14ac:dyDescent="0.5">
      <c r="A1679" s="55" t="s">
        <v>484</v>
      </c>
      <c r="B1679" s="55"/>
      <c r="C1679" s="11"/>
      <c r="D1679" s="20">
        <f t="shared" ref="D1679:W1679" si="261">SUM(D1678:D1678)</f>
        <v>436596.87</v>
      </c>
      <c r="E1679" s="20">
        <f t="shared" si="261"/>
        <v>430017.6</v>
      </c>
      <c r="F1679" s="20">
        <f t="shared" si="261"/>
        <v>0</v>
      </c>
      <c r="G1679" s="20">
        <f t="shared" si="261"/>
        <v>0</v>
      </c>
      <c r="H1679" s="20">
        <f t="shared" si="261"/>
        <v>0</v>
      </c>
      <c r="I1679" s="20">
        <f t="shared" si="261"/>
        <v>0</v>
      </c>
      <c r="J1679" s="20">
        <f t="shared" si="261"/>
        <v>0</v>
      </c>
      <c r="K1679" s="20">
        <f t="shared" si="261"/>
        <v>0</v>
      </c>
      <c r="L1679" s="20">
        <f t="shared" si="261"/>
        <v>0</v>
      </c>
      <c r="M1679" s="20">
        <f t="shared" si="261"/>
        <v>0</v>
      </c>
      <c r="N1679" s="20">
        <f t="shared" si="261"/>
        <v>430017.6</v>
      </c>
      <c r="O1679" s="20">
        <f t="shared" si="261"/>
        <v>0</v>
      </c>
      <c r="P1679" s="20">
        <f t="shared" si="261"/>
        <v>0</v>
      </c>
      <c r="Q1679" s="20">
        <f t="shared" si="261"/>
        <v>0</v>
      </c>
      <c r="R1679" s="20">
        <f t="shared" si="261"/>
        <v>0</v>
      </c>
      <c r="S1679" s="20">
        <f t="shared" si="261"/>
        <v>0</v>
      </c>
      <c r="T1679" s="20">
        <f t="shared" si="261"/>
        <v>0</v>
      </c>
      <c r="U1679" s="20">
        <f t="shared" si="261"/>
        <v>0</v>
      </c>
      <c r="V1679" s="20">
        <f t="shared" si="261"/>
        <v>0</v>
      </c>
      <c r="W1679" s="20">
        <f t="shared" si="261"/>
        <v>6579.27</v>
      </c>
    </row>
    <row r="1680" spans="1:23" s="16" customFormat="1" ht="35.25" customHeight="1" x14ac:dyDescent="0.5">
      <c r="A1680" s="56" t="s">
        <v>1635</v>
      </c>
      <c r="B1680" s="56"/>
      <c r="C1680" s="56"/>
      <c r="D1680" s="56"/>
      <c r="E1680" s="56"/>
      <c r="F1680" s="56"/>
      <c r="G1680" s="56"/>
      <c r="H1680" s="56"/>
      <c r="I1680" s="56"/>
      <c r="J1680" s="56"/>
      <c r="K1680" s="56"/>
      <c r="L1680" s="56"/>
      <c r="M1680" s="56"/>
      <c r="N1680" s="56"/>
      <c r="O1680" s="56"/>
      <c r="P1680" s="56"/>
      <c r="Q1680" s="56"/>
      <c r="R1680" s="56"/>
      <c r="S1680" s="56"/>
      <c r="T1680" s="56"/>
      <c r="U1680" s="56"/>
      <c r="V1680" s="56"/>
      <c r="W1680" s="56"/>
    </row>
    <row r="1681" spans="1:23" s="33" customFormat="1" ht="35.25" x14ac:dyDescent="0.45">
      <c r="A1681" s="4">
        <f>A1678+1</f>
        <v>404</v>
      </c>
      <c r="B1681" s="48" t="s">
        <v>1705</v>
      </c>
      <c r="C1681" s="2">
        <v>41570</v>
      </c>
      <c r="D1681" s="1">
        <f>E1681+W1681</f>
        <v>28998.68</v>
      </c>
      <c r="E1681" s="1">
        <f>SUM(F1681:V1681)</f>
        <v>28998.68</v>
      </c>
      <c r="F1681" s="1">
        <v>0</v>
      </c>
      <c r="G1681" s="1">
        <v>0</v>
      </c>
      <c r="H1681" s="1">
        <v>0</v>
      </c>
      <c r="I1681" s="1">
        <v>0</v>
      </c>
      <c r="J1681" s="1">
        <v>0</v>
      </c>
      <c r="K1681" s="1">
        <v>0</v>
      </c>
      <c r="L1681" s="1">
        <v>0</v>
      </c>
      <c r="M1681" s="1">
        <v>0</v>
      </c>
      <c r="N1681" s="1">
        <v>0</v>
      </c>
      <c r="O1681" s="1">
        <v>0</v>
      </c>
      <c r="P1681" s="1">
        <v>0</v>
      </c>
      <c r="Q1681" s="1">
        <v>0</v>
      </c>
      <c r="R1681" s="1">
        <v>0</v>
      </c>
      <c r="S1681" s="1">
        <v>0</v>
      </c>
      <c r="T1681" s="1">
        <v>0</v>
      </c>
      <c r="U1681" s="1">
        <v>28998.68</v>
      </c>
      <c r="V1681" s="1">
        <v>0</v>
      </c>
      <c r="W1681" s="1">
        <v>0</v>
      </c>
    </row>
    <row r="1682" spans="1:23" s="16" customFormat="1" ht="35.25" x14ac:dyDescent="0.5">
      <c r="A1682" s="4">
        <f>A1681+1</f>
        <v>405</v>
      </c>
      <c r="B1682" s="48" t="s">
        <v>1706</v>
      </c>
      <c r="C1682" s="2">
        <v>41571</v>
      </c>
      <c r="D1682" s="1">
        <f>E1682+W1682</f>
        <v>28786.15</v>
      </c>
      <c r="E1682" s="1">
        <f>SUM(F1682:V1682)</f>
        <v>28786.15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  <c r="T1682" s="1">
        <v>0</v>
      </c>
      <c r="U1682" s="1">
        <v>28786.15</v>
      </c>
      <c r="V1682" s="1">
        <v>0</v>
      </c>
      <c r="W1682" s="1">
        <v>0</v>
      </c>
    </row>
    <row r="1683" spans="1:23" s="16" customFormat="1" ht="35.25" x14ac:dyDescent="0.5">
      <c r="A1683" s="4">
        <f>A1682+1</f>
        <v>406</v>
      </c>
      <c r="B1683" s="48" t="s">
        <v>1707</v>
      </c>
      <c r="C1683" s="2">
        <v>41572</v>
      </c>
      <c r="D1683" s="1">
        <f>E1683+W1683</f>
        <v>28998.68</v>
      </c>
      <c r="E1683" s="1">
        <f>SUM(F1683:V1683)</f>
        <v>28998.68</v>
      </c>
      <c r="F1683" s="1">
        <v>0</v>
      </c>
      <c r="G1683" s="1">
        <v>0</v>
      </c>
      <c r="H1683" s="1">
        <v>0</v>
      </c>
      <c r="I1683" s="1">
        <v>0</v>
      </c>
      <c r="J1683" s="1">
        <v>0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1">
        <v>0</v>
      </c>
      <c r="Q1683" s="1">
        <v>0</v>
      </c>
      <c r="R1683" s="1">
        <v>0</v>
      </c>
      <c r="S1683" s="1">
        <v>0</v>
      </c>
      <c r="T1683" s="1">
        <v>0</v>
      </c>
      <c r="U1683" s="1">
        <v>28998.68</v>
      </c>
      <c r="V1683" s="1">
        <v>0</v>
      </c>
      <c r="W1683" s="1">
        <v>0</v>
      </c>
    </row>
    <row r="1684" spans="1:23" s="16" customFormat="1" ht="35.25" customHeight="1" x14ac:dyDescent="0.5">
      <c r="A1684" s="55" t="s">
        <v>484</v>
      </c>
      <c r="B1684" s="55"/>
      <c r="C1684" s="11"/>
      <c r="D1684" s="20">
        <f t="shared" ref="D1684:W1684" si="262">SUM(D1681:D1683)</f>
        <v>86783.510000000009</v>
      </c>
      <c r="E1684" s="20">
        <f t="shared" si="262"/>
        <v>86783.510000000009</v>
      </c>
      <c r="F1684" s="20">
        <f t="shared" si="262"/>
        <v>0</v>
      </c>
      <c r="G1684" s="20">
        <f t="shared" si="262"/>
        <v>0</v>
      </c>
      <c r="H1684" s="20">
        <f t="shared" si="262"/>
        <v>0</v>
      </c>
      <c r="I1684" s="20">
        <f t="shared" si="262"/>
        <v>0</v>
      </c>
      <c r="J1684" s="20">
        <f t="shared" si="262"/>
        <v>0</v>
      </c>
      <c r="K1684" s="20">
        <f t="shared" si="262"/>
        <v>0</v>
      </c>
      <c r="L1684" s="20">
        <f t="shared" si="262"/>
        <v>0</v>
      </c>
      <c r="M1684" s="20">
        <f t="shared" si="262"/>
        <v>0</v>
      </c>
      <c r="N1684" s="20">
        <f t="shared" si="262"/>
        <v>0</v>
      </c>
      <c r="O1684" s="20">
        <f t="shared" si="262"/>
        <v>0</v>
      </c>
      <c r="P1684" s="20">
        <f t="shared" si="262"/>
        <v>0</v>
      </c>
      <c r="Q1684" s="20">
        <f t="shared" si="262"/>
        <v>0</v>
      </c>
      <c r="R1684" s="20">
        <f t="shared" si="262"/>
        <v>0</v>
      </c>
      <c r="S1684" s="20">
        <f t="shared" si="262"/>
        <v>0</v>
      </c>
      <c r="T1684" s="20">
        <f t="shared" si="262"/>
        <v>0</v>
      </c>
      <c r="U1684" s="20">
        <f t="shared" si="262"/>
        <v>86783.510000000009</v>
      </c>
      <c r="V1684" s="20">
        <f t="shared" si="262"/>
        <v>0</v>
      </c>
      <c r="W1684" s="20">
        <f t="shared" si="262"/>
        <v>0</v>
      </c>
    </row>
    <row r="1685" spans="1:23" s="16" customFormat="1" ht="35.25" customHeight="1" x14ac:dyDescent="0.5">
      <c r="A1685" s="59" t="s">
        <v>1636</v>
      </c>
      <c r="B1685" s="52"/>
      <c r="C1685" s="52"/>
      <c r="D1685" s="52"/>
      <c r="E1685" s="52"/>
      <c r="F1685" s="52"/>
      <c r="G1685" s="52"/>
      <c r="H1685" s="52"/>
      <c r="I1685" s="52"/>
      <c r="J1685" s="52"/>
      <c r="K1685" s="52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3"/>
    </row>
    <row r="1686" spans="1:23" s="16" customFormat="1" ht="35.25" customHeight="1" x14ac:dyDescent="0.5">
      <c r="A1686" s="4">
        <f>A1683+1</f>
        <v>407</v>
      </c>
      <c r="B1686" s="1" t="s">
        <v>1084</v>
      </c>
      <c r="C1686" s="2">
        <v>41573</v>
      </c>
      <c r="D1686" s="1">
        <f>E1686+W1686</f>
        <v>655036.97</v>
      </c>
      <c r="E1686" s="1">
        <f>SUM(F1686:V1686)</f>
        <v>643961.07999999996</v>
      </c>
      <c r="F1686" s="1">
        <v>0</v>
      </c>
      <c r="G1686" s="1">
        <v>0</v>
      </c>
      <c r="H1686" s="1">
        <v>0</v>
      </c>
      <c r="I1686" s="1">
        <v>0</v>
      </c>
      <c r="J1686" s="1">
        <v>0</v>
      </c>
      <c r="K1686" s="1">
        <v>0</v>
      </c>
      <c r="L1686" s="1">
        <v>0</v>
      </c>
      <c r="M1686" s="1">
        <v>0</v>
      </c>
      <c r="N1686" s="1">
        <v>643961.07999999996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  <c r="T1686" s="1">
        <v>0</v>
      </c>
      <c r="U1686" s="1">
        <v>0</v>
      </c>
      <c r="V1686" s="1">
        <v>0</v>
      </c>
      <c r="W1686" s="1">
        <v>11075.89</v>
      </c>
    </row>
    <row r="1687" spans="1:23" s="16" customFormat="1" ht="35.25" x14ac:dyDescent="0.5">
      <c r="A1687" s="4">
        <f>A1686+1</f>
        <v>408</v>
      </c>
      <c r="B1687" s="48" t="s">
        <v>1604</v>
      </c>
      <c r="C1687" s="2">
        <v>41575</v>
      </c>
      <c r="D1687" s="1">
        <f>E1687+W1687</f>
        <v>728165.77</v>
      </c>
      <c r="E1687" s="1">
        <f>SUM(F1687:V1687)</f>
        <v>709215.23</v>
      </c>
      <c r="F1687" s="1">
        <v>0</v>
      </c>
      <c r="G1687" s="1">
        <v>0</v>
      </c>
      <c r="H1687" s="1">
        <v>0</v>
      </c>
      <c r="I1687" s="1"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709215.23</v>
      </c>
      <c r="O1687" s="1">
        <v>0</v>
      </c>
      <c r="P1687" s="1">
        <v>0</v>
      </c>
      <c r="Q1687" s="1">
        <v>0</v>
      </c>
      <c r="R1687" s="1">
        <v>0</v>
      </c>
      <c r="S1687" s="1">
        <v>0</v>
      </c>
      <c r="T1687" s="1">
        <v>0</v>
      </c>
      <c r="U1687" s="1">
        <v>0</v>
      </c>
      <c r="V1687" s="1">
        <v>0</v>
      </c>
      <c r="W1687" s="1">
        <v>18950.54</v>
      </c>
    </row>
    <row r="1688" spans="1:23" s="16" customFormat="1" ht="35.25" x14ac:dyDescent="0.5">
      <c r="A1688" s="4">
        <f>A1687+1</f>
        <v>409</v>
      </c>
      <c r="B1688" s="48" t="s">
        <v>1605</v>
      </c>
      <c r="C1688" s="2">
        <v>41576</v>
      </c>
      <c r="D1688" s="1">
        <f>E1688+W1688</f>
        <v>710670.54</v>
      </c>
      <c r="E1688" s="1">
        <f>SUM(F1688:V1688)</f>
        <v>691720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691720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  <c r="T1688" s="1">
        <v>0</v>
      </c>
      <c r="U1688" s="1">
        <v>0</v>
      </c>
      <c r="V1688" s="1">
        <v>0</v>
      </c>
      <c r="W1688" s="1">
        <v>18950.54</v>
      </c>
    </row>
    <row r="1689" spans="1:23" s="33" customFormat="1" ht="35.25" x14ac:dyDescent="0.45">
      <c r="A1689" s="4">
        <f>A1688+1</f>
        <v>410</v>
      </c>
      <c r="B1689" s="48" t="s">
        <v>1606</v>
      </c>
      <c r="C1689" s="2">
        <v>41577</v>
      </c>
      <c r="D1689" s="1">
        <f>E1689+W1689</f>
        <v>709000.58000000007</v>
      </c>
      <c r="E1689" s="1">
        <f>SUM(F1689:V1689)</f>
        <v>690050.04</v>
      </c>
      <c r="F1689" s="1">
        <v>0</v>
      </c>
      <c r="G1689" s="1">
        <v>0</v>
      </c>
      <c r="H1689" s="1">
        <v>0</v>
      </c>
      <c r="I1689" s="1"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690050.04</v>
      </c>
      <c r="O1689" s="1">
        <v>0</v>
      </c>
      <c r="P1689" s="1">
        <v>0</v>
      </c>
      <c r="Q1689" s="1">
        <v>0</v>
      </c>
      <c r="R1689" s="1">
        <v>0</v>
      </c>
      <c r="S1689" s="1">
        <v>0</v>
      </c>
      <c r="T1689" s="1">
        <v>0</v>
      </c>
      <c r="U1689" s="1">
        <v>0</v>
      </c>
      <c r="V1689" s="1">
        <v>0</v>
      </c>
      <c r="W1689" s="1">
        <v>18950.54</v>
      </c>
    </row>
    <row r="1690" spans="1:23" s="16" customFormat="1" ht="35.25" customHeight="1" x14ac:dyDescent="0.5">
      <c r="A1690" s="4">
        <f>A1689+1</f>
        <v>411</v>
      </c>
      <c r="B1690" s="1" t="s">
        <v>1085</v>
      </c>
      <c r="C1690" s="2">
        <v>41578</v>
      </c>
      <c r="D1690" s="1">
        <f>E1690+W1690</f>
        <v>668631.49</v>
      </c>
      <c r="E1690" s="1">
        <f>SUM(F1690:V1690)</f>
        <v>655259.1</v>
      </c>
      <c r="F1690" s="1">
        <v>0</v>
      </c>
      <c r="G1690" s="1">
        <v>0</v>
      </c>
      <c r="H1690" s="1">
        <v>0</v>
      </c>
      <c r="I1690" s="1">
        <v>0</v>
      </c>
      <c r="J1690" s="1">
        <v>0</v>
      </c>
      <c r="K1690" s="1">
        <v>0</v>
      </c>
      <c r="L1690" s="1">
        <v>0</v>
      </c>
      <c r="M1690" s="1">
        <v>0</v>
      </c>
      <c r="N1690" s="1">
        <v>655259.1</v>
      </c>
      <c r="O1690" s="1">
        <v>0</v>
      </c>
      <c r="P1690" s="1">
        <v>0</v>
      </c>
      <c r="Q1690" s="1">
        <v>0</v>
      </c>
      <c r="R1690" s="1">
        <v>0</v>
      </c>
      <c r="S1690" s="1">
        <v>0</v>
      </c>
      <c r="T1690" s="1">
        <v>0</v>
      </c>
      <c r="U1690" s="1">
        <v>0</v>
      </c>
      <c r="V1690" s="1">
        <v>0</v>
      </c>
      <c r="W1690" s="1">
        <v>13372.39</v>
      </c>
    </row>
    <row r="1691" spans="1:23" s="16" customFormat="1" ht="35.25" customHeight="1" x14ac:dyDescent="0.5">
      <c r="A1691" s="55" t="s">
        <v>484</v>
      </c>
      <c r="B1691" s="55"/>
      <c r="C1691" s="11"/>
      <c r="D1691" s="20">
        <f t="shared" ref="D1691:W1691" si="263">SUM(D1686:D1690)</f>
        <v>3471505.3500000006</v>
      </c>
      <c r="E1691" s="20">
        <f t="shared" si="263"/>
        <v>3390205.45</v>
      </c>
      <c r="F1691" s="20">
        <f t="shared" si="263"/>
        <v>0</v>
      </c>
      <c r="G1691" s="20">
        <f t="shared" si="263"/>
        <v>0</v>
      </c>
      <c r="H1691" s="20">
        <f t="shared" si="263"/>
        <v>0</v>
      </c>
      <c r="I1691" s="20">
        <f t="shared" si="263"/>
        <v>0</v>
      </c>
      <c r="J1691" s="20">
        <f t="shared" si="263"/>
        <v>0</v>
      </c>
      <c r="K1691" s="20">
        <f t="shared" si="263"/>
        <v>0</v>
      </c>
      <c r="L1691" s="20">
        <f t="shared" si="263"/>
        <v>0</v>
      </c>
      <c r="M1691" s="20">
        <f t="shared" si="263"/>
        <v>0</v>
      </c>
      <c r="N1691" s="20">
        <f t="shared" si="263"/>
        <v>3390205.45</v>
      </c>
      <c r="O1691" s="20">
        <f t="shared" si="263"/>
        <v>0</v>
      </c>
      <c r="P1691" s="20">
        <f t="shared" si="263"/>
        <v>0</v>
      </c>
      <c r="Q1691" s="20">
        <f t="shared" si="263"/>
        <v>0</v>
      </c>
      <c r="R1691" s="20">
        <f t="shared" si="263"/>
        <v>0</v>
      </c>
      <c r="S1691" s="20">
        <f t="shared" si="263"/>
        <v>0</v>
      </c>
      <c r="T1691" s="20">
        <f t="shared" si="263"/>
        <v>0</v>
      </c>
      <c r="U1691" s="20">
        <f t="shared" si="263"/>
        <v>0</v>
      </c>
      <c r="V1691" s="20">
        <f t="shared" si="263"/>
        <v>0</v>
      </c>
      <c r="W1691" s="20">
        <f t="shared" si="263"/>
        <v>81299.900000000009</v>
      </c>
    </row>
    <row r="1692" spans="1:23" s="16" customFormat="1" ht="35.25" customHeight="1" x14ac:dyDescent="0.5">
      <c r="A1692" s="59" t="s">
        <v>1637</v>
      </c>
      <c r="B1692" s="52"/>
      <c r="C1692" s="52"/>
      <c r="D1692" s="52"/>
      <c r="E1692" s="52"/>
      <c r="F1692" s="52"/>
      <c r="G1692" s="52"/>
      <c r="H1692" s="52"/>
      <c r="I1692" s="52"/>
      <c r="J1692" s="52"/>
      <c r="K1692" s="52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</row>
    <row r="1693" spans="1:23" s="33" customFormat="1" ht="35.25" customHeight="1" x14ac:dyDescent="0.45">
      <c r="A1693" s="4">
        <f>A1690+1</f>
        <v>412</v>
      </c>
      <c r="B1693" s="1" t="s">
        <v>1086</v>
      </c>
      <c r="C1693" s="2">
        <v>41757</v>
      </c>
      <c r="D1693" s="1">
        <f>E1693+W1693</f>
        <v>1364759.5899999999</v>
      </c>
      <c r="E1693" s="1">
        <f>SUM(F1693:V1693)</f>
        <v>1344490.38</v>
      </c>
      <c r="F1693" s="1">
        <v>0</v>
      </c>
      <c r="G1693" s="1">
        <v>0</v>
      </c>
      <c r="H1693" s="1">
        <v>0</v>
      </c>
      <c r="I1693" s="1">
        <v>0</v>
      </c>
      <c r="J1693" s="1">
        <v>0</v>
      </c>
      <c r="K1693" s="1">
        <v>0</v>
      </c>
      <c r="L1693" s="1">
        <v>0</v>
      </c>
      <c r="M1693" s="1">
        <v>0</v>
      </c>
      <c r="N1693" s="1">
        <v>1344490.38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1">
        <v>0</v>
      </c>
      <c r="U1693" s="1">
        <v>0</v>
      </c>
      <c r="V1693" s="1">
        <v>0</v>
      </c>
      <c r="W1693" s="1">
        <v>20269.21</v>
      </c>
    </row>
    <row r="1694" spans="1:23" s="16" customFormat="1" ht="35.25" customHeight="1" x14ac:dyDescent="0.5">
      <c r="A1694" s="4">
        <f>A1693+1</f>
        <v>413</v>
      </c>
      <c r="B1694" s="1" t="s">
        <v>1087</v>
      </c>
      <c r="C1694" s="2">
        <v>41761</v>
      </c>
      <c r="D1694" s="1">
        <f>E1694+W1694</f>
        <v>895700.49000000011</v>
      </c>
      <c r="E1694" s="1">
        <f>SUM(F1694:V1694)</f>
        <v>882397.68</v>
      </c>
      <c r="F1694" s="1">
        <v>0</v>
      </c>
      <c r="G1694" s="1">
        <v>0</v>
      </c>
      <c r="H1694" s="1">
        <v>0</v>
      </c>
      <c r="I1694" s="1">
        <v>0</v>
      </c>
      <c r="J1694" s="1">
        <v>0</v>
      </c>
      <c r="K1694" s="1">
        <v>0</v>
      </c>
      <c r="L1694" s="1">
        <v>0</v>
      </c>
      <c r="M1694" s="1">
        <v>0</v>
      </c>
      <c r="N1694" s="1">
        <v>882397.68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  <c r="W1694" s="1">
        <v>13302.81</v>
      </c>
    </row>
    <row r="1695" spans="1:23" s="16" customFormat="1" ht="35.25" customHeight="1" x14ac:dyDescent="0.5">
      <c r="A1695" s="4">
        <f>A1694+1</f>
        <v>414</v>
      </c>
      <c r="B1695" s="1" t="s">
        <v>1088</v>
      </c>
      <c r="C1695" s="2">
        <v>41759</v>
      </c>
      <c r="D1695" s="1">
        <f>E1695+W1695</f>
        <v>885656.14</v>
      </c>
      <c r="E1695" s="1">
        <f>SUM(F1695:V1695)</f>
        <v>872502.5</v>
      </c>
      <c r="F1695" s="1">
        <v>0</v>
      </c>
      <c r="G1695" s="1">
        <v>0</v>
      </c>
      <c r="H1695" s="1">
        <v>0</v>
      </c>
      <c r="I1695" s="1">
        <v>0</v>
      </c>
      <c r="J1695" s="1">
        <v>0</v>
      </c>
      <c r="K1695" s="1">
        <v>0</v>
      </c>
      <c r="L1695" s="1">
        <v>0</v>
      </c>
      <c r="M1695" s="1">
        <v>0</v>
      </c>
      <c r="N1695" s="1">
        <v>872502.5</v>
      </c>
      <c r="O1695" s="1">
        <v>0</v>
      </c>
      <c r="P1695" s="1">
        <v>0</v>
      </c>
      <c r="Q1695" s="1">
        <v>0</v>
      </c>
      <c r="R1695" s="1">
        <v>0</v>
      </c>
      <c r="S1695" s="1">
        <v>0</v>
      </c>
      <c r="T1695" s="1">
        <v>0</v>
      </c>
      <c r="U1695" s="1">
        <v>0</v>
      </c>
      <c r="V1695" s="1">
        <v>0</v>
      </c>
      <c r="W1695" s="1">
        <v>13153.64</v>
      </c>
    </row>
    <row r="1696" spans="1:23" s="16" customFormat="1" ht="35.25" customHeight="1" x14ac:dyDescent="0.5">
      <c r="A1696" s="55" t="s">
        <v>484</v>
      </c>
      <c r="B1696" s="55"/>
      <c r="C1696" s="11"/>
      <c r="D1696" s="20">
        <f t="shared" ref="D1696:W1696" si="264">SUM(D1693:D1695)</f>
        <v>3146116.22</v>
      </c>
      <c r="E1696" s="20">
        <f t="shared" si="264"/>
        <v>3099390.56</v>
      </c>
      <c r="F1696" s="20">
        <f t="shared" si="264"/>
        <v>0</v>
      </c>
      <c r="G1696" s="20">
        <f t="shared" si="264"/>
        <v>0</v>
      </c>
      <c r="H1696" s="20">
        <f t="shared" si="264"/>
        <v>0</v>
      </c>
      <c r="I1696" s="20">
        <f t="shared" si="264"/>
        <v>0</v>
      </c>
      <c r="J1696" s="20">
        <f t="shared" si="264"/>
        <v>0</v>
      </c>
      <c r="K1696" s="20">
        <f t="shared" si="264"/>
        <v>0</v>
      </c>
      <c r="L1696" s="20">
        <f t="shared" si="264"/>
        <v>0</v>
      </c>
      <c r="M1696" s="20">
        <f t="shared" si="264"/>
        <v>0</v>
      </c>
      <c r="N1696" s="20">
        <f t="shared" si="264"/>
        <v>3099390.56</v>
      </c>
      <c r="O1696" s="20">
        <f t="shared" si="264"/>
        <v>0</v>
      </c>
      <c r="P1696" s="20">
        <f t="shared" si="264"/>
        <v>0</v>
      </c>
      <c r="Q1696" s="20">
        <f t="shared" si="264"/>
        <v>0</v>
      </c>
      <c r="R1696" s="20">
        <f t="shared" si="264"/>
        <v>0</v>
      </c>
      <c r="S1696" s="20">
        <f t="shared" si="264"/>
        <v>0</v>
      </c>
      <c r="T1696" s="20">
        <f t="shared" si="264"/>
        <v>0</v>
      </c>
      <c r="U1696" s="20">
        <f t="shared" si="264"/>
        <v>0</v>
      </c>
      <c r="V1696" s="20">
        <f t="shared" si="264"/>
        <v>0</v>
      </c>
      <c r="W1696" s="20">
        <f t="shared" si="264"/>
        <v>46725.659999999996</v>
      </c>
    </row>
    <row r="1697" spans="1:23" s="16" customFormat="1" ht="35.25" customHeight="1" x14ac:dyDescent="0.5">
      <c r="A1697" s="56" t="s">
        <v>1638</v>
      </c>
      <c r="B1697" s="56"/>
      <c r="C1697" s="56"/>
      <c r="D1697" s="56"/>
      <c r="E1697" s="56"/>
      <c r="F1697" s="56"/>
      <c r="G1697" s="56"/>
      <c r="H1697" s="56"/>
      <c r="I1697" s="56"/>
      <c r="J1697" s="56"/>
      <c r="K1697" s="56"/>
      <c r="L1697" s="56"/>
      <c r="M1697" s="56"/>
      <c r="N1697" s="56"/>
      <c r="O1697" s="56"/>
      <c r="P1697" s="56"/>
      <c r="Q1697" s="56"/>
      <c r="R1697" s="56"/>
      <c r="S1697" s="56"/>
      <c r="T1697" s="56"/>
      <c r="U1697" s="56"/>
      <c r="V1697" s="56"/>
      <c r="W1697" s="56"/>
    </row>
    <row r="1698" spans="1:23" s="16" customFormat="1" ht="35.25" customHeight="1" x14ac:dyDescent="0.5">
      <c r="A1698" s="4">
        <f>A1695+1</f>
        <v>415</v>
      </c>
      <c r="B1698" s="1" t="s">
        <v>1089</v>
      </c>
      <c r="C1698" s="2">
        <v>41787</v>
      </c>
      <c r="D1698" s="1">
        <f t="shared" ref="D1698:D1703" si="265">E1698+W1698</f>
        <v>37503.54</v>
      </c>
      <c r="E1698" s="1">
        <f t="shared" ref="E1698:E1703" si="266">SUM(F1698:V1698)</f>
        <v>37503.54</v>
      </c>
      <c r="F1698" s="1">
        <v>0</v>
      </c>
      <c r="G1698" s="1">
        <v>0</v>
      </c>
      <c r="H1698" s="1">
        <v>0</v>
      </c>
      <c r="I1698" s="1">
        <v>0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>
        <v>0</v>
      </c>
      <c r="R1698" s="1">
        <v>0</v>
      </c>
      <c r="S1698" s="1">
        <v>0</v>
      </c>
      <c r="T1698" s="1">
        <v>0</v>
      </c>
      <c r="U1698" s="1">
        <v>37503.54</v>
      </c>
      <c r="V1698" s="1">
        <v>0</v>
      </c>
      <c r="W1698" s="1">
        <v>0</v>
      </c>
    </row>
    <row r="1699" spans="1:23" s="16" customFormat="1" ht="35.25" customHeight="1" x14ac:dyDescent="0.5">
      <c r="A1699" s="4">
        <f>A1698+1</f>
        <v>416</v>
      </c>
      <c r="B1699" s="1" t="s">
        <v>1090</v>
      </c>
      <c r="C1699" s="2">
        <v>41791</v>
      </c>
      <c r="D1699" s="1">
        <f t="shared" si="265"/>
        <v>37503.54</v>
      </c>
      <c r="E1699" s="1">
        <f t="shared" si="266"/>
        <v>37503.54</v>
      </c>
      <c r="F1699" s="1">
        <v>0</v>
      </c>
      <c r="G1699" s="1">
        <v>0</v>
      </c>
      <c r="H1699" s="1">
        <v>0</v>
      </c>
      <c r="I1699" s="1">
        <v>0</v>
      </c>
      <c r="J1699" s="1">
        <v>0</v>
      </c>
      <c r="K1699" s="1">
        <v>0</v>
      </c>
      <c r="L1699" s="1">
        <v>0</v>
      </c>
      <c r="M1699" s="1">
        <v>0</v>
      </c>
      <c r="N1699" s="1">
        <v>0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  <c r="T1699" s="1">
        <v>0</v>
      </c>
      <c r="U1699" s="1">
        <v>37503.54</v>
      </c>
      <c r="V1699" s="1">
        <v>0</v>
      </c>
      <c r="W1699" s="1">
        <v>0</v>
      </c>
    </row>
    <row r="1700" spans="1:23" s="16" customFormat="1" ht="35.25" customHeight="1" x14ac:dyDescent="0.5">
      <c r="A1700" s="4">
        <f>A1699+1</f>
        <v>417</v>
      </c>
      <c r="B1700" s="1" t="s">
        <v>1091</v>
      </c>
      <c r="C1700" s="2">
        <v>41792</v>
      </c>
      <c r="D1700" s="1">
        <f t="shared" si="265"/>
        <v>37503.54</v>
      </c>
      <c r="E1700" s="1">
        <f t="shared" si="266"/>
        <v>37503.54</v>
      </c>
      <c r="F1700" s="1">
        <v>0</v>
      </c>
      <c r="G1700" s="1">
        <v>0</v>
      </c>
      <c r="H1700" s="1">
        <v>0</v>
      </c>
      <c r="I1700" s="1">
        <v>0</v>
      </c>
      <c r="J1700" s="1">
        <v>0</v>
      </c>
      <c r="K1700" s="1">
        <v>0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0</v>
      </c>
      <c r="S1700" s="1">
        <v>0</v>
      </c>
      <c r="T1700" s="1">
        <v>0</v>
      </c>
      <c r="U1700" s="1">
        <v>37503.54</v>
      </c>
      <c r="V1700" s="1">
        <v>0</v>
      </c>
      <c r="W1700" s="1">
        <v>0</v>
      </c>
    </row>
    <row r="1701" spans="1:23" s="33" customFormat="1" ht="35.25" customHeight="1" x14ac:dyDescent="0.45">
      <c r="A1701" s="4">
        <f>A1700+1</f>
        <v>418</v>
      </c>
      <c r="B1701" s="1" t="s">
        <v>245</v>
      </c>
      <c r="C1701" s="2">
        <v>41794</v>
      </c>
      <c r="D1701" s="1">
        <f t="shared" si="265"/>
        <v>5263545.01</v>
      </c>
      <c r="E1701" s="1">
        <f t="shared" si="266"/>
        <v>5167369.71</v>
      </c>
      <c r="F1701" s="1">
        <v>554752.80000000005</v>
      </c>
      <c r="G1701" s="1">
        <v>1303050.98</v>
      </c>
      <c r="H1701" s="1">
        <v>0</v>
      </c>
      <c r="I1701" s="1">
        <v>0</v>
      </c>
      <c r="J1701" s="1">
        <v>0</v>
      </c>
      <c r="K1701" s="1">
        <v>0</v>
      </c>
      <c r="L1701" s="1">
        <v>0</v>
      </c>
      <c r="M1701" s="1">
        <v>0</v>
      </c>
      <c r="N1701" s="1">
        <v>3309565.93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  <c r="W1701" s="1">
        <v>96175.3</v>
      </c>
    </row>
    <row r="1702" spans="1:23" s="16" customFormat="1" ht="35.25" customHeight="1" x14ac:dyDescent="0.5">
      <c r="A1702" s="4">
        <f>A1701+1</f>
        <v>419</v>
      </c>
      <c r="B1702" s="1" t="s">
        <v>1092</v>
      </c>
      <c r="C1702" s="2">
        <v>41796</v>
      </c>
      <c r="D1702" s="1">
        <f t="shared" si="265"/>
        <v>705402.87</v>
      </c>
      <c r="E1702" s="1">
        <f t="shared" si="266"/>
        <v>694825.92</v>
      </c>
      <c r="F1702" s="1">
        <v>0</v>
      </c>
      <c r="G1702" s="1">
        <v>0</v>
      </c>
      <c r="H1702" s="1">
        <v>0</v>
      </c>
      <c r="I1702" s="1">
        <v>0</v>
      </c>
      <c r="J1702" s="1">
        <v>0</v>
      </c>
      <c r="K1702" s="1">
        <v>0</v>
      </c>
      <c r="L1702" s="1">
        <v>0</v>
      </c>
      <c r="M1702" s="1">
        <v>0</v>
      </c>
      <c r="N1702" s="1">
        <v>694825.92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  <c r="T1702" s="1">
        <v>0</v>
      </c>
      <c r="U1702" s="1">
        <v>0</v>
      </c>
      <c r="V1702" s="1">
        <v>0</v>
      </c>
      <c r="W1702" s="1">
        <v>10576.95</v>
      </c>
    </row>
    <row r="1703" spans="1:23" s="16" customFormat="1" ht="35.25" customHeight="1" x14ac:dyDescent="0.5">
      <c r="A1703" s="4">
        <f>A1702+1</f>
        <v>420</v>
      </c>
      <c r="B1703" s="1" t="s">
        <v>1093</v>
      </c>
      <c r="C1703" s="2">
        <v>41797</v>
      </c>
      <c r="D1703" s="1">
        <f t="shared" si="265"/>
        <v>687560.35</v>
      </c>
      <c r="E1703" s="1">
        <f t="shared" si="266"/>
        <v>677250.94</v>
      </c>
      <c r="F1703" s="1">
        <v>0</v>
      </c>
      <c r="G1703" s="1">
        <v>0</v>
      </c>
      <c r="H1703" s="1">
        <v>0</v>
      </c>
      <c r="I1703" s="1">
        <v>0</v>
      </c>
      <c r="J1703" s="1">
        <v>0</v>
      </c>
      <c r="K1703" s="1">
        <v>0</v>
      </c>
      <c r="L1703" s="1">
        <v>0</v>
      </c>
      <c r="M1703" s="1">
        <v>0</v>
      </c>
      <c r="N1703" s="1">
        <v>677250.94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  <c r="W1703" s="1">
        <v>10309.41</v>
      </c>
    </row>
    <row r="1704" spans="1:23" s="16" customFormat="1" ht="35.25" customHeight="1" x14ac:dyDescent="0.5">
      <c r="A1704" s="55" t="s">
        <v>484</v>
      </c>
      <c r="B1704" s="55"/>
      <c r="C1704" s="11"/>
      <c r="D1704" s="20">
        <f t="shared" ref="D1704:W1704" si="267">SUM(D1698:D1703)</f>
        <v>6769018.8499999996</v>
      </c>
      <c r="E1704" s="20">
        <f t="shared" si="267"/>
        <v>6651957.1899999995</v>
      </c>
      <c r="F1704" s="20">
        <f t="shared" si="267"/>
        <v>554752.80000000005</v>
      </c>
      <c r="G1704" s="20">
        <f t="shared" si="267"/>
        <v>1303050.98</v>
      </c>
      <c r="H1704" s="20">
        <f t="shared" si="267"/>
        <v>0</v>
      </c>
      <c r="I1704" s="20">
        <f t="shared" si="267"/>
        <v>0</v>
      </c>
      <c r="J1704" s="20">
        <f t="shared" si="267"/>
        <v>0</v>
      </c>
      <c r="K1704" s="20">
        <f t="shared" si="267"/>
        <v>0</v>
      </c>
      <c r="L1704" s="20">
        <f t="shared" si="267"/>
        <v>0</v>
      </c>
      <c r="M1704" s="20">
        <f t="shared" si="267"/>
        <v>0</v>
      </c>
      <c r="N1704" s="20">
        <f t="shared" si="267"/>
        <v>4681642.79</v>
      </c>
      <c r="O1704" s="20">
        <f t="shared" si="267"/>
        <v>0</v>
      </c>
      <c r="P1704" s="20">
        <f t="shared" si="267"/>
        <v>0</v>
      </c>
      <c r="Q1704" s="20">
        <f t="shared" si="267"/>
        <v>0</v>
      </c>
      <c r="R1704" s="20">
        <f t="shared" si="267"/>
        <v>0</v>
      </c>
      <c r="S1704" s="20">
        <f t="shared" si="267"/>
        <v>0</v>
      </c>
      <c r="T1704" s="20">
        <f t="shared" si="267"/>
        <v>0</v>
      </c>
      <c r="U1704" s="20">
        <f t="shared" si="267"/>
        <v>112510.62</v>
      </c>
      <c r="V1704" s="20">
        <f t="shared" si="267"/>
        <v>0</v>
      </c>
      <c r="W1704" s="20">
        <f t="shared" si="267"/>
        <v>117061.66</v>
      </c>
    </row>
    <row r="1705" spans="1:23" s="16" customFormat="1" ht="35.25" customHeight="1" x14ac:dyDescent="0.5">
      <c r="A1705" s="55" t="s">
        <v>1013</v>
      </c>
      <c r="B1705" s="55"/>
      <c r="C1705" s="11"/>
      <c r="D1705" s="20">
        <f>D1704+D1696+D1691+D1684+D1679+D1676+D1668+D1663+D1657+D1654</f>
        <v>38933949.079999998</v>
      </c>
      <c r="E1705" s="20">
        <f t="shared" ref="E1705:W1705" si="268">E1704+E1696+E1691+E1684+E1679+E1676+E1668+E1663+E1657+E1654</f>
        <v>38291048.549999997</v>
      </c>
      <c r="F1705" s="20">
        <f t="shared" si="268"/>
        <v>2715428.1500000004</v>
      </c>
      <c r="G1705" s="20">
        <f t="shared" si="268"/>
        <v>5005742.2199999988</v>
      </c>
      <c r="H1705" s="20">
        <f t="shared" si="268"/>
        <v>0</v>
      </c>
      <c r="I1705" s="20">
        <f t="shared" si="268"/>
        <v>575077.52</v>
      </c>
      <c r="J1705" s="20">
        <f t="shared" si="268"/>
        <v>287461.19</v>
      </c>
      <c r="K1705" s="20">
        <f t="shared" si="268"/>
        <v>712571.33000000007</v>
      </c>
      <c r="L1705" s="20">
        <f t="shared" si="268"/>
        <v>0</v>
      </c>
      <c r="M1705" s="20">
        <f t="shared" si="268"/>
        <v>0</v>
      </c>
      <c r="N1705" s="20">
        <f t="shared" si="268"/>
        <v>24245370.699999999</v>
      </c>
      <c r="O1705" s="20">
        <f t="shared" si="268"/>
        <v>2693921.59</v>
      </c>
      <c r="P1705" s="20">
        <f t="shared" si="268"/>
        <v>1461699</v>
      </c>
      <c r="Q1705" s="20">
        <f t="shared" si="268"/>
        <v>0</v>
      </c>
      <c r="R1705" s="20">
        <f t="shared" si="268"/>
        <v>0</v>
      </c>
      <c r="S1705" s="20">
        <f t="shared" si="268"/>
        <v>0</v>
      </c>
      <c r="T1705" s="20">
        <f t="shared" si="268"/>
        <v>0</v>
      </c>
      <c r="U1705" s="20">
        <f t="shared" si="268"/>
        <v>593776.85</v>
      </c>
      <c r="V1705" s="20">
        <f t="shared" si="268"/>
        <v>0</v>
      </c>
      <c r="W1705" s="20">
        <f t="shared" si="268"/>
        <v>642900.52999999991</v>
      </c>
    </row>
    <row r="1706" spans="1:23" s="33" customFormat="1" ht="35.25" customHeight="1" x14ac:dyDescent="0.45">
      <c r="A1706" s="56" t="s">
        <v>1639</v>
      </c>
      <c r="B1706" s="56"/>
      <c r="C1706" s="56"/>
      <c r="D1706" s="56"/>
      <c r="E1706" s="56"/>
      <c r="F1706" s="56"/>
      <c r="G1706" s="56"/>
      <c r="H1706" s="56"/>
      <c r="I1706" s="56"/>
      <c r="J1706" s="56"/>
      <c r="K1706" s="56"/>
      <c r="L1706" s="56"/>
      <c r="M1706" s="56"/>
      <c r="N1706" s="56"/>
      <c r="O1706" s="56"/>
      <c r="P1706" s="56"/>
      <c r="Q1706" s="56"/>
      <c r="R1706" s="56"/>
      <c r="S1706" s="56"/>
      <c r="T1706" s="56"/>
      <c r="U1706" s="56"/>
      <c r="V1706" s="56"/>
      <c r="W1706" s="56"/>
    </row>
    <row r="1707" spans="1:23" s="16" customFormat="1" ht="35.25" customHeight="1" x14ac:dyDescent="0.5">
      <c r="A1707" s="59" t="s">
        <v>1640</v>
      </c>
      <c r="B1707" s="52"/>
      <c r="C1707" s="52"/>
      <c r="D1707" s="52"/>
      <c r="E1707" s="52"/>
      <c r="F1707" s="52"/>
      <c r="G1707" s="52"/>
      <c r="H1707" s="52"/>
      <c r="I1707" s="52"/>
      <c r="J1707" s="52"/>
      <c r="K1707" s="52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3"/>
    </row>
    <row r="1708" spans="1:23" s="16" customFormat="1" ht="35.25" customHeight="1" x14ac:dyDescent="0.5">
      <c r="A1708" s="4">
        <f>A1703+1</f>
        <v>421</v>
      </c>
      <c r="B1708" s="1" t="s">
        <v>1095</v>
      </c>
      <c r="C1708" s="2">
        <v>41808</v>
      </c>
      <c r="D1708" s="1">
        <f>E1708+W1708</f>
        <v>623713.41</v>
      </c>
      <c r="E1708" s="1">
        <f>SUM(F1708:V1708)</f>
        <v>612119.30000000005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0</v>
      </c>
      <c r="N1708" s="1">
        <v>612119.30000000005</v>
      </c>
      <c r="O1708" s="1">
        <v>0</v>
      </c>
      <c r="P1708" s="1">
        <v>0</v>
      </c>
      <c r="Q1708" s="1">
        <v>0</v>
      </c>
      <c r="R1708" s="1">
        <v>0</v>
      </c>
      <c r="S1708" s="1">
        <v>0</v>
      </c>
      <c r="T1708" s="1">
        <v>0</v>
      </c>
      <c r="U1708" s="1">
        <v>0</v>
      </c>
      <c r="V1708" s="1">
        <v>0</v>
      </c>
      <c r="W1708" s="1">
        <v>11594.11</v>
      </c>
    </row>
    <row r="1709" spans="1:23" s="16" customFormat="1" ht="35.25" customHeight="1" x14ac:dyDescent="0.5">
      <c r="A1709" s="55" t="s">
        <v>484</v>
      </c>
      <c r="B1709" s="55"/>
      <c r="C1709" s="11"/>
      <c r="D1709" s="20">
        <f t="shared" ref="D1709:W1709" si="269">SUM(D1708)</f>
        <v>623713.41</v>
      </c>
      <c r="E1709" s="20">
        <f t="shared" si="269"/>
        <v>612119.30000000005</v>
      </c>
      <c r="F1709" s="20">
        <f t="shared" si="269"/>
        <v>0</v>
      </c>
      <c r="G1709" s="37">
        <f t="shared" si="269"/>
        <v>0</v>
      </c>
      <c r="H1709" s="37">
        <f t="shared" si="269"/>
        <v>0</v>
      </c>
      <c r="I1709" s="37">
        <f t="shared" si="269"/>
        <v>0</v>
      </c>
      <c r="J1709" s="37">
        <f t="shared" si="269"/>
        <v>0</v>
      </c>
      <c r="K1709" s="37">
        <f t="shared" si="269"/>
        <v>0</v>
      </c>
      <c r="L1709" s="37">
        <f t="shared" si="269"/>
        <v>0</v>
      </c>
      <c r="M1709" s="37">
        <f t="shared" si="269"/>
        <v>0</v>
      </c>
      <c r="N1709" s="37">
        <f t="shared" si="269"/>
        <v>612119.30000000005</v>
      </c>
      <c r="O1709" s="37">
        <f t="shared" si="269"/>
        <v>0</v>
      </c>
      <c r="P1709" s="37">
        <f t="shared" si="269"/>
        <v>0</v>
      </c>
      <c r="Q1709" s="37">
        <f t="shared" si="269"/>
        <v>0</v>
      </c>
      <c r="R1709" s="37">
        <f t="shared" si="269"/>
        <v>0</v>
      </c>
      <c r="S1709" s="37">
        <f t="shared" si="269"/>
        <v>0</v>
      </c>
      <c r="T1709" s="37">
        <f t="shared" si="269"/>
        <v>0</v>
      </c>
      <c r="U1709" s="37">
        <f t="shared" si="269"/>
        <v>0</v>
      </c>
      <c r="V1709" s="37">
        <f t="shared" si="269"/>
        <v>0</v>
      </c>
      <c r="W1709" s="37">
        <f t="shared" si="269"/>
        <v>11594.11</v>
      </c>
    </row>
    <row r="1710" spans="1:23" s="16" customFormat="1" ht="35.25" customHeight="1" x14ac:dyDescent="0.5">
      <c r="A1710" s="59" t="s">
        <v>1641</v>
      </c>
      <c r="B1710" s="52"/>
      <c r="C1710" s="52"/>
      <c r="D1710" s="52"/>
      <c r="E1710" s="52"/>
      <c r="F1710" s="52"/>
      <c r="G1710" s="52"/>
      <c r="H1710" s="52"/>
      <c r="I1710" s="52"/>
      <c r="J1710" s="52"/>
      <c r="K1710" s="52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3"/>
    </row>
    <row r="1711" spans="1:23" s="16" customFormat="1" ht="35.25" customHeight="1" x14ac:dyDescent="0.5">
      <c r="A1711" s="4">
        <f>A1708+1</f>
        <v>422</v>
      </c>
      <c r="B1711" s="1" t="s">
        <v>1096</v>
      </c>
      <c r="C1711" s="2">
        <v>41813</v>
      </c>
      <c r="D1711" s="1">
        <f t="shared" ref="D1711:D1718" si="270">E1711+W1711</f>
        <v>993285.8600000001</v>
      </c>
      <c r="E1711" s="1">
        <f t="shared" ref="E1711:E1718" si="271">SUM(F1711:V1711)</f>
        <v>976309.55</v>
      </c>
      <c r="F1711" s="1">
        <v>436111.2</v>
      </c>
      <c r="G1711" s="1">
        <v>313519.2</v>
      </c>
      <c r="H1711" s="1">
        <v>0</v>
      </c>
      <c r="I1711" s="1">
        <v>66391.78</v>
      </c>
      <c r="J1711" s="1">
        <v>115032</v>
      </c>
      <c r="K1711" s="1">
        <v>45255.37</v>
      </c>
      <c r="L1711" s="1">
        <v>0</v>
      </c>
      <c r="M1711" s="1">
        <v>0</v>
      </c>
      <c r="N1711" s="1">
        <v>0</v>
      </c>
      <c r="O1711" s="1">
        <v>0</v>
      </c>
      <c r="P1711" s="1">
        <v>0</v>
      </c>
      <c r="Q1711" s="1">
        <v>0</v>
      </c>
      <c r="R1711" s="1">
        <v>0</v>
      </c>
      <c r="S1711" s="1">
        <v>0</v>
      </c>
      <c r="T1711" s="1">
        <v>0</v>
      </c>
      <c r="U1711" s="1">
        <v>0</v>
      </c>
      <c r="V1711" s="1">
        <v>0</v>
      </c>
      <c r="W1711" s="1">
        <v>16976.310000000001</v>
      </c>
    </row>
    <row r="1712" spans="1:23" s="16" customFormat="1" ht="35.25" customHeight="1" x14ac:dyDescent="0.5">
      <c r="A1712" s="4">
        <f t="shared" ref="A1712:A1718" si="272">A1711+1</f>
        <v>423</v>
      </c>
      <c r="B1712" s="1" t="s">
        <v>1097</v>
      </c>
      <c r="C1712" s="2">
        <v>41814</v>
      </c>
      <c r="D1712" s="1">
        <f t="shared" si="270"/>
        <v>1298427.6199999999</v>
      </c>
      <c r="E1712" s="1">
        <f t="shared" si="271"/>
        <v>1275283.1299999999</v>
      </c>
      <c r="F1712" s="1">
        <v>509104.8</v>
      </c>
      <c r="G1712" s="1">
        <v>458552.4</v>
      </c>
      <c r="H1712" s="1">
        <v>0</v>
      </c>
      <c r="I1712" s="1">
        <v>74943.600000000006</v>
      </c>
      <c r="J1712" s="1">
        <v>133405.20000000001</v>
      </c>
      <c r="K1712" s="1">
        <v>99277.13</v>
      </c>
      <c r="L1712" s="1">
        <v>0</v>
      </c>
      <c r="M1712" s="1">
        <v>0</v>
      </c>
      <c r="N1712" s="1">
        <v>0</v>
      </c>
      <c r="O1712" s="1">
        <v>0</v>
      </c>
      <c r="P1712" s="1">
        <v>0</v>
      </c>
      <c r="Q1712" s="1">
        <v>0</v>
      </c>
      <c r="R1712" s="1">
        <v>0</v>
      </c>
      <c r="S1712" s="1">
        <v>0</v>
      </c>
      <c r="T1712" s="1">
        <v>0</v>
      </c>
      <c r="U1712" s="1">
        <v>0</v>
      </c>
      <c r="V1712" s="1">
        <v>0</v>
      </c>
      <c r="W1712" s="1">
        <v>23144.49</v>
      </c>
    </row>
    <row r="1713" spans="1:23" s="16" customFormat="1" ht="35.25" customHeight="1" x14ac:dyDescent="0.5">
      <c r="A1713" s="4">
        <f t="shared" si="272"/>
        <v>424</v>
      </c>
      <c r="B1713" s="1" t="s">
        <v>1098</v>
      </c>
      <c r="C1713" s="2">
        <v>41815</v>
      </c>
      <c r="D1713" s="1">
        <f t="shared" si="270"/>
        <v>1399571.3299999998</v>
      </c>
      <c r="E1713" s="1">
        <f t="shared" si="271"/>
        <v>1377166.17</v>
      </c>
      <c r="F1713" s="1">
        <v>481436.4</v>
      </c>
      <c r="G1713" s="1">
        <v>559198.81999999995</v>
      </c>
      <c r="H1713" s="1">
        <v>0</v>
      </c>
      <c r="I1713" s="1">
        <v>126337.75</v>
      </c>
      <c r="J1713" s="1">
        <v>210193.2</v>
      </c>
      <c r="K1713" s="1">
        <v>0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>
        <v>0</v>
      </c>
      <c r="R1713" s="1">
        <v>0</v>
      </c>
      <c r="S1713" s="1">
        <v>0</v>
      </c>
      <c r="T1713" s="1">
        <v>0</v>
      </c>
      <c r="U1713" s="1">
        <v>0</v>
      </c>
      <c r="V1713" s="1">
        <v>0</v>
      </c>
      <c r="W1713" s="1">
        <v>22405.16</v>
      </c>
    </row>
    <row r="1714" spans="1:23" s="16" customFormat="1" ht="35.25" customHeight="1" x14ac:dyDescent="0.5">
      <c r="A1714" s="4">
        <f t="shared" si="272"/>
        <v>425</v>
      </c>
      <c r="B1714" s="1" t="s">
        <v>1099</v>
      </c>
      <c r="C1714" s="2">
        <v>41842</v>
      </c>
      <c r="D1714" s="1">
        <f t="shared" si="270"/>
        <v>1375055.74</v>
      </c>
      <c r="E1714" s="1">
        <f t="shared" si="271"/>
        <v>1352537.04</v>
      </c>
      <c r="F1714" s="1">
        <v>0</v>
      </c>
      <c r="G1714" s="1">
        <v>0</v>
      </c>
      <c r="H1714" s="1">
        <v>0</v>
      </c>
      <c r="I1714" s="1"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1352537.04</v>
      </c>
      <c r="O1714" s="1">
        <v>0</v>
      </c>
      <c r="P1714" s="1">
        <v>0</v>
      </c>
      <c r="Q1714" s="1">
        <v>0</v>
      </c>
      <c r="R1714" s="1">
        <v>0</v>
      </c>
      <c r="S1714" s="1">
        <v>0</v>
      </c>
      <c r="T1714" s="1">
        <v>0</v>
      </c>
      <c r="U1714" s="1">
        <v>0</v>
      </c>
      <c r="V1714" s="1">
        <v>0</v>
      </c>
      <c r="W1714" s="1">
        <v>22518.7</v>
      </c>
    </row>
    <row r="1715" spans="1:23" s="16" customFormat="1" ht="35.25" customHeight="1" x14ac:dyDescent="0.5">
      <c r="A1715" s="4">
        <f t="shared" si="272"/>
        <v>426</v>
      </c>
      <c r="B1715" s="1" t="s">
        <v>1100</v>
      </c>
      <c r="C1715" s="2">
        <v>41817</v>
      </c>
      <c r="D1715" s="1">
        <f t="shared" si="270"/>
        <v>1411774.1199999999</v>
      </c>
      <c r="E1715" s="1">
        <f t="shared" si="271"/>
        <v>1388936.9999999998</v>
      </c>
      <c r="F1715" s="1">
        <v>464974.8</v>
      </c>
      <c r="G1715" s="1">
        <v>589203.6</v>
      </c>
      <c r="H1715" s="1">
        <v>0</v>
      </c>
      <c r="I1715" s="1">
        <v>127936.2</v>
      </c>
      <c r="J1715" s="1">
        <v>206822.39999999999</v>
      </c>
      <c r="K1715" s="1">
        <v>0</v>
      </c>
      <c r="L1715" s="1">
        <v>0</v>
      </c>
      <c r="M1715" s="1">
        <v>0</v>
      </c>
      <c r="N1715" s="1">
        <v>0</v>
      </c>
      <c r="O1715" s="1">
        <v>0</v>
      </c>
      <c r="P1715" s="1">
        <v>0</v>
      </c>
      <c r="Q1715" s="1">
        <v>0</v>
      </c>
      <c r="R1715" s="1">
        <v>0</v>
      </c>
      <c r="S1715" s="1">
        <v>0</v>
      </c>
      <c r="T1715" s="1">
        <v>0</v>
      </c>
      <c r="U1715" s="1">
        <v>0</v>
      </c>
      <c r="V1715" s="1">
        <v>0</v>
      </c>
      <c r="W1715" s="1">
        <v>22837.119999999999</v>
      </c>
    </row>
    <row r="1716" spans="1:23" s="33" customFormat="1" ht="35.25" customHeight="1" x14ac:dyDescent="0.45">
      <c r="A1716" s="4">
        <f t="shared" si="272"/>
        <v>427</v>
      </c>
      <c r="B1716" s="1" t="s">
        <v>1101</v>
      </c>
      <c r="C1716" s="2">
        <v>41818</v>
      </c>
      <c r="D1716" s="1">
        <f t="shared" si="270"/>
        <v>1374735.2899999998</v>
      </c>
      <c r="E1716" s="1">
        <f t="shared" si="271"/>
        <v>1352216.41</v>
      </c>
      <c r="F1716" s="1">
        <v>0</v>
      </c>
      <c r="G1716" s="1">
        <v>0</v>
      </c>
      <c r="H1716" s="1">
        <v>0</v>
      </c>
      <c r="I1716" s="1">
        <v>0</v>
      </c>
      <c r="J1716" s="1">
        <v>0</v>
      </c>
      <c r="K1716" s="1">
        <v>0</v>
      </c>
      <c r="L1716" s="1">
        <v>0</v>
      </c>
      <c r="M1716" s="1">
        <v>0</v>
      </c>
      <c r="N1716" s="1">
        <v>1352216.41</v>
      </c>
      <c r="O1716" s="1">
        <v>0</v>
      </c>
      <c r="P1716" s="1">
        <v>0</v>
      </c>
      <c r="Q1716" s="1">
        <v>0</v>
      </c>
      <c r="R1716" s="1">
        <v>0</v>
      </c>
      <c r="S1716" s="1">
        <v>0</v>
      </c>
      <c r="T1716" s="1">
        <v>0</v>
      </c>
      <c r="U1716" s="1">
        <v>0</v>
      </c>
      <c r="V1716" s="1">
        <v>0</v>
      </c>
      <c r="W1716" s="1">
        <v>22518.880000000001</v>
      </c>
    </row>
    <row r="1717" spans="1:23" s="16" customFormat="1" ht="35.25" customHeight="1" x14ac:dyDescent="0.5">
      <c r="A1717" s="4">
        <f t="shared" si="272"/>
        <v>428</v>
      </c>
      <c r="B1717" s="1" t="s">
        <v>1102</v>
      </c>
      <c r="C1717" s="2">
        <v>41819</v>
      </c>
      <c r="D1717" s="1">
        <f t="shared" si="270"/>
        <v>1083586.19</v>
      </c>
      <c r="E1717" s="1">
        <f t="shared" si="271"/>
        <v>1065870.76</v>
      </c>
      <c r="F1717" s="1">
        <v>476659.20000000001</v>
      </c>
      <c r="G1717" s="1">
        <v>589211.56000000006</v>
      </c>
      <c r="H1717" s="1">
        <v>0</v>
      </c>
      <c r="I1717" s="1">
        <v>0</v>
      </c>
      <c r="J1717" s="1">
        <v>0</v>
      </c>
      <c r="K1717" s="1">
        <v>0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>
        <v>0</v>
      </c>
      <c r="R1717" s="1">
        <v>0</v>
      </c>
      <c r="S1717" s="1">
        <v>0</v>
      </c>
      <c r="T1717" s="1">
        <v>0</v>
      </c>
      <c r="U1717" s="1">
        <v>0</v>
      </c>
      <c r="V1717" s="1">
        <v>0</v>
      </c>
      <c r="W1717" s="1">
        <v>17715.43</v>
      </c>
    </row>
    <row r="1718" spans="1:23" s="16" customFormat="1" ht="35.25" customHeight="1" x14ac:dyDescent="0.5">
      <c r="A1718" s="4">
        <f t="shared" si="272"/>
        <v>429</v>
      </c>
      <c r="B1718" s="1" t="s">
        <v>1103</v>
      </c>
      <c r="C1718" s="2">
        <v>41820</v>
      </c>
      <c r="D1718" s="1">
        <f t="shared" si="270"/>
        <v>1362969.17</v>
      </c>
      <c r="E1718" s="1">
        <f t="shared" si="271"/>
        <v>1341152.2</v>
      </c>
      <c r="F1718" s="1">
        <v>483910.8</v>
      </c>
      <c r="G1718" s="1">
        <v>523645.82</v>
      </c>
      <c r="H1718" s="1">
        <v>0</v>
      </c>
      <c r="I1718" s="1">
        <v>127212.38</v>
      </c>
      <c r="J1718" s="1">
        <v>206383.2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  <c r="T1718" s="1">
        <v>0</v>
      </c>
      <c r="U1718" s="1">
        <v>0</v>
      </c>
      <c r="V1718" s="1">
        <v>0</v>
      </c>
      <c r="W1718" s="1">
        <v>21816.97</v>
      </c>
    </row>
    <row r="1719" spans="1:23" s="16" customFormat="1" ht="35.25" customHeight="1" x14ac:dyDescent="0.5">
      <c r="A1719" s="55" t="s">
        <v>484</v>
      </c>
      <c r="B1719" s="55"/>
      <c r="C1719" s="11"/>
      <c r="D1719" s="20">
        <f t="shared" ref="D1719:W1719" si="273">SUM(D1711:D1718)</f>
        <v>10299405.32</v>
      </c>
      <c r="E1719" s="20">
        <f t="shared" si="273"/>
        <v>10129472.26</v>
      </c>
      <c r="F1719" s="20">
        <f t="shared" si="273"/>
        <v>2852197.1999999997</v>
      </c>
      <c r="G1719" s="20">
        <f t="shared" si="273"/>
        <v>3033331.4</v>
      </c>
      <c r="H1719" s="20">
        <f t="shared" si="273"/>
        <v>0</v>
      </c>
      <c r="I1719" s="20">
        <f t="shared" si="273"/>
        <v>522821.71</v>
      </c>
      <c r="J1719" s="20">
        <f t="shared" si="273"/>
        <v>871836</v>
      </c>
      <c r="K1719" s="20">
        <f t="shared" si="273"/>
        <v>144532.5</v>
      </c>
      <c r="L1719" s="20">
        <f t="shared" si="273"/>
        <v>0</v>
      </c>
      <c r="M1719" s="20">
        <f t="shared" si="273"/>
        <v>0</v>
      </c>
      <c r="N1719" s="20">
        <f t="shared" si="273"/>
        <v>2704753.45</v>
      </c>
      <c r="O1719" s="20">
        <f t="shared" si="273"/>
        <v>0</v>
      </c>
      <c r="P1719" s="20">
        <f t="shared" si="273"/>
        <v>0</v>
      </c>
      <c r="Q1719" s="20">
        <f t="shared" si="273"/>
        <v>0</v>
      </c>
      <c r="R1719" s="20">
        <f t="shared" si="273"/>
        <v>0</v>
      </c>
      <c r="S1719" s="20">
        <f t="shared" si="273"/>
        <v>0</v>
      </c>
      <c r="T1719" s="20">
        <f t="shared" si="273"/>
        <v>0</v>
      </c>
      <c r="U1719" s="20">
        <f t="shared" si="273"/>
        <v>0</v>
      </c>
      <c r="V1719" s="20">
        <f t="shared" si="273"/>
        <v>0</v>
      </c>
      <c r="W1719" s="20">
        <f t="shared" si="273"/>
        <v>169933.06</v>
      </c>
    </row>
    <row r="1720" spans="1:23" s="16" customFormat="1" ht="35.25" customHeight="1" x14ac:dyDescent="0.5">
      <c r="A1720" s="56" t="s">
        <v>1642</v>
      </c>
      <c r="B1720" s="56"/>
      <c r="C1720" s="56"/>
      <c r="D1720" s="56"/>
      <c r="E1720" s="56"/>
      <c r="F1720" s="56"/>
      <c r="G1720" s="56"/>
      <c r="H1720" s="56"/>
      <c r="I1720" s="56"/>
      <c r="J1720" s="56"/>
      <c r="K1720" s="56"/>
      <c r="L1720" s="56"/>
      <c r="M1720" s="56"/>
      <c r="N1720" s="56"/>
      <c r="O1720" s="56"/>
      <c r="P1720" s="56"/>
      <c r="Q1720" s="56"/>
      <c r="R1720" s="56"/>
      <c r="S1720" s="56"/>
      <c r="T1720" s="56"/>
      <c r="U1720" s="56"/>
      <c r="V1720" s="56"/>
      <c r="W1720" s="56"/>
    </row>
    <row r="1721" spans="1:23" s="16" customFormat="1" ht="35.25" customHeight="1" x14ac:dyDescent="0.5">
      <c r="A1721" s="4">
        <f>A1718+1</f>
        <v>430</v>
      </c>
      <c r="B1721" s="1" t="s">
        <v>1104</v>
      </c>
      <c r="C1721" s="2">
        <v>41879</v>
      </c>
      <c r="D1721" s="1">
        <f t="shared" ref="D1721:D1727" si="274">E1721+W1721</f>
        <v>1340975.82</v>
      </c>
      <c r="E1721" s="1">
        <f t="shared" ref="E1721:E1727" si="275">SUM(F1721:V1721)</f>
        <v>1318491.22</v>
      </c>
      <c r="F1721" s="1">
        <v>0</v>
      </c>
      <c r="G1721" s="1">
        <v>0</v>
      </c>
      <c r="H1721" s="1">
        <v>0</v>
      </c>
      <c r="I1721" s="1">
        <v>0</v>
      </c>
      <c r="J1721" s="1">
        <v>0</v>
      </c>
      <c r="K1721" s="1">
        <v>0</v>
      </c>
      <c r="L1721" s="1">
        <v>0</v>
      </c>
      <c r="M1721" s="1">
        <v>0</v>
      </c>
      <c r="N1721" s="1">
        <v>1318491.22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  <c r="T1721" s="1">
        <v>0</v>
      </c>
      <c r="U1721" s="1">
        <v>0</v>
      </c>
      <c r="V1721" s="1">
        <v>0</v>
      </c>
      <c r="W1721" s="1">
        <v>22484.6</v>
      </c>
    </row>
    <row r="1722" spans="1:23" s="16" customFormat="1" ht="35.25" customHeight="1" x14ac:dyDescent="0.5">
      <c r="A1722" s="4">
        <f t="shared" ref="A1722:A1727" si="276">A1721+1</f>
        <v>431</v>
      </c>
      <c r="B1722" s="1" t="s">
        <v>1105</v>
      </c>
      <c r="C1722" s="2">
        <v>41880</v>
      </c>
      <c r="D1722" s="1">
        <f t="shared" si="274"/>
        <v>309664.69</v>
      </c>
      <c r="E1722" s="1">
        <f t="shared" si="275"/>
        <v>303352.62</v>
      </c>
      <c r="F1722" s="1">
        <v>0</v>
      </c>
      <c r="G1722" s="1">
        <v>0</v>
      </c>
      <c r="H1722" s="1">
        <v>0</v>
      </c>
      <c r="I1722" s="1">
        <v>0</v>
      </c>
      <c r="J1722" s="1">
        <v>0</v>
      </c>
      <c r="K1722" s="1">
        <v>0</v>
      </c>
      <c r="L1722" s="1">
        <v>0</v>
      </c>
      <c r="M1722" s="1">
        <v>0</v>
      </c>
      <c r="N1722" s="1">
        <v>0</v>
      </c>
      <c r="O1722" s="1">
        <v>239864.88</v>
      </c>
      <c r="P1722" s="1">
        <v>63487.74</v>
      </c>
      <c r="Q1722" s="1">
        <v>0</v>
      </c>
      <c r="R1722" s="1">
        <v>0</v>
      </c>
      <c r="S1722" s="1">
        <v>0</v>
      </c>
      <c r="T1722" s="1">
        <v>0</v>
      </c>
      <c r="U1722" s="1">
        <v>0</v>
      </c>
      <c r="V1722" s="1">
        <v>0</v>
      </c>
      <c r="W1722" s="1">
        <v>6312.07</v>
      </c>
    </row>
    <row r="1723" spans="1:23" s="16" customFormat="1" ht="35.25" customHeight="1" x14ac:dyDescent="0.5">
      <c r="A1723" s="4">
        <f t="shared" si="276"/>
        <v>432</v>
      </c>
      <c r="B1723" s="1" t="s">
        <v>1106</v>
      </c>
      <c r="C1723" s="2">
        <v>41883</v>
      </c>
      <c r="D1723" s="1">
        <f t="shared" si="274"/>
        <v>1340758.8099999998</v>
      </c>
      <c r="E1723" s="1">
        <f t="shared" si="275"/>
        <v>1318274.3799999999</v>
      </c>
      <c r="F1723" s="1">
        <v>0</v>
      </c>
      <c r="G1723" s="1">
        <v>0</v>
      </c>
      <c r="H1723" s="1">
        <v>0</v>
      </c>
      <c r="I1723" s="1">
        <v>0</v>
      </c>
      <c r="J1723" s="1">
        <v>0</v>
      </c>
      <c r="K1723" s="1">
        <v>0</v>
      </c>
      <c r="L1723" s="1">
        <v>0</v>
      </c>
      <c r="M1723" s="1">
        <v>0</v>
      </c>
      <c r="N1723" s="1">
        <v>1318274.3799999999</v>
      </c>
      <c r="O1723" s="1">
        <v>0</v>
      </c>
      <c r="P1723" s="1">
        <v>0</v>
      </c>
      <c r="Q1723" s="1">
        <v>0</v>
      </c>
      <c r="R1723" s="1">
        <v>0</v>
      </c>
      <c r="S1723" s="1">
        <v>0</v>
      </c>
      <c r="T1723" s="1">
        <v>0</v>
      </c>
      <c r="U1723" s="1">
        <v>0</v>
      </c>
      <c r="V1723" s="1">
        <v>0</v>
      </c>
      <c r="W1723" s="1">
        <v>22484.43</v>
      </c>
    </row>
    <row r="1724" spans="1:23" s="16" customFormat="1" ht="35.25" customHeight="1" x14ac:dyDescent="0.5">
      <c r="A1724" s="4">
        <f t="shared" si="276"/>
        <v>433</v>
      </c>
      <c r="B1724" s="1" t="s">
        <v>1107</v>
      </c>
      <c r="C1724" s="2">
        <v>41892</v>
      </c>
      <c r="D1724" s="1">
        <f t="shared" si="274"/>
        <v>658426</v>
      </c>
      <c r="E1724" s="1">
        <f t="shared" si="275"/>
        <v>645772.04</v>
      </c>
      <c r="F1724" s="1">
        <v>386894.84</v>
      </c>
      <c r="G1724" s="1">
        <v>0</v>
      </c>
      <c r="H1724" s="1">
        <v>0</v>
      </c>
      <c r="I1724" s="1">
        <v>76476</v>
      </c>
      <c r="J1724" s="1">
        <v>107424</v>
      </c>
      <c r="K1724" s="1">
        <v>74977.2</v>
      </c>
      <c r="L1724" s="1">
        <v>0</v>
      </c>
      <c r="M1724" s="1">
        <v>0</v>
      </c>
      <c r="N1724" s="1">
        <v>0</v>
      </c>
      <c r="O1724" s="1">
        <v>0</v>
      </c>
      <c r="P1724" s="1">
        <v>0</v>
      </c>
      <c r="Q1724" s="1">
        <v>0</v>
      </c>
      <c r="R1724" s="1">
        <v>0</v>
      </c>
      <c r="S1724" s="1">
        <v>0</v>
      </c>
      <c r="T1724" s="1">
        <v>0</v>
      </c>
      <c r="U1724" s="1">
        <v>0</v>
      </c>
      <c r="V1724" s="1">
        <v>0</v>
      </c>
      <c r="W1724" s="1">
        <v>12653.96</v>
      </c>
    </row>
    <row r="1725" spans="1:23" s="33" customFormat="1" ht="35.25" customHeight="1" x14ac:dyDescent="0.45">
      <c r="A1725" s="4">
        <f t="shared" si="276"/>
        <v>434</v>
      </c>
      <c r="B1725" s="1" t="s">
        <v>1108</v>
      </c>
      <c r="C1725" s="2">
        <v>41888</v>
      </c>
      <c r="D1725" s="1">
        <f t="shared" si="274"/>
        <v>632334.69999999995</v>
      </c>
      <c r="E1725" s="1">
        <f>SUM(F1725:V1725)</f>
        <v>621044.75</v>
      </c>
      <c r="F1725" s="1">
        <v>621044.75</v>
      </c>
      <c r="G1725" s="1">
        <v>0</v>
      </c>
      <c r="H1725" s="1">
        <v>0</v>
      </c>
      <c r="I1725" s="1">
        <v>0</v>
      </c>
      <c r="J1725" s="1">
        <v>0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1">
        <v>0</v>
      </c>
      <c r="Q1725" s="1">
        <v>0</v>
      </c>
      <c r="R1725" s="1">
        <v>0</v>
      </c>
      <c r="S1725" s="1">
        <v>0</v>
      </c>
      <c r="T1725" s="1">
        <v>0</v>
      </c>
      <c r="U1725" s="1">
        <v>0</v>
      </c>
      <c r="V1725" s="1">
        <v>0</v>
      </c>
      <c r="W1725" s="1">
        <v>11289.95</v>
      </c>
    </row>
    <row r="1726" spans="1:23" s="16" customFormat="1" ht="35.25" customHeight="1" x14ac:dyDescent="0.5">
      <c r="A1726" s="4">
        <f t="shared" si="276"/>
        <v>435</v>
      </c>
      <c r="B1726" s="1" t="s">
        <v>1109</v>
      </c>
      <c r="C1726" s="2">
        <v>41891</v>
      </c>
      <c r="D1726" s="1">
        <f t="shared" si="274"/>
        <v>499996.41</v>
      </c>
      <c r="E1726" s="1">
        <f t="shared" si="275"/>
        <v>490040.68</v>
      </c>
      <c r="F1726" s="1">
        <v>385943.25</v>
      </c>
      <c r="G1726" s="1">
        <v>0</v>
      </c>
      <c r="H1726" s="1">
        <v>0</v>
      </c>
      <c r="I1726" s="1">
        <v>0</v>
      </c>
      <c r="J1726" s="1">
        <v>0</v>
      </c>
      <c r="K1726" s="1">
        <v>0</v>
      </c>
      <c r="L1726" s="1">
        <v>0</v>
      </c>
      <c r="M1726" s="1">
        <v>0</v>
      </c>
      <c r="N1726" s="1">
        <v>0</v>
      </c>
      <c r="O1726" s="1">
        <v>0</v>
      </c>
      <c r="P1726" s="1">
        <v>104097.43</v>
      </c>
      <c r="Q1726" s="1">
        <v>0</v>
      </c>
      <c r="R1726" s="1">
        <v>0</v>
      </c>
      <c r="S1726" s="1">
        <v>0</v>
      </c>
      <c r="T1726" s="1">
        <v>0</v>
      </c>
      <c r="U1726" s="1">
        <v>0</v>
      </c>
      <c r="V1726" s="1">
        <v>0</v>
      </c>
      <c r="W1726" s="1">
        <v>9955.73</v>
      </c>
    </row>
    <row r="1727" spans="1:23" s="16" customFormat="1" ht="35.25" customHeight="1" x14ac:dyDescent="0.5">
      <c r="A1727" s="4">
        <f t="shared" si="276"/>
        <v>436</v>
      </c>
      <c r="B1727" s="1" t="s">
        <v>1110</v>
      </c>
      <c r="C1727" s="2">
        <v>41901</v>
      </c>
      <c r="D1727" s="1">
        <f t="shared" si="274"/>
        <v>615929.59</v>
      </c>
      <c r="E1727" s="1">
        <f t="shared" si="275"/>
        <v>604804.4</v>
      </c>
      <c r="F1727" s="1">
        <v>604804.4</v>
      </c>
      <c r="G1727" s="1">
        <v>0</v>
      </c>
      <c r="H1727" s="1">
        <v>0</v>
      </c>
      <c r="I1727" s="1">
        <v>0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1">
        <v>0</v>
      </c>
      <c r="Q1727" s="1">
        <v>0</v>
      </c>
      <c r="R1727" s="1">
        <v>0</v>
      </c>
      <c r="S1727" s="1">
        <v>0</v>
      </c>
      <c r="T1727" s="1">
        <v>0</v>
      </c>
      <c r="U1727" s="1">
        <v>0</v>
      </c>
      <c r="V1727" s="1">
        <v>0</v>
      </c>
      <c r="W1727" s="1">
        <v>11125.19</v>
      </c>
    </row>
    <row r="1728" spans="1:23" s="16" customFormat="1" ht="35.25" customHeight="1" x14ac:dyDescent="0.5">
      <c r="A1728" s="55" t="s">
        <v>484</v>
      </c>
      <c r="B1728" s="55"/>
      <c r="C1728" s="11"/>
      <c r="D1728" s="20">
        <f t="shared" ref="D1728:W1728" si="277">SUM(D1721:D1727)</f>
        <v>5398086.0199999996</v>
      </c>
      <c r="E1728" s="20">
        <f t="shared" si="277"/>
        <v>5301780.09</v>
      </c>
      <c r="F1728" s="20">
        <f t="shared" si="277"/>
        <v>1998687.2400000002</v>
      </c>
      <c r="G1728" s="20">
        <f t="shared" si="277"/>
        <v>0</v>
      </c>
      <c r="H1728" s="20">
        <f t="shared" si="277"/>
        <v>0</v>
      </c>
      <c r="I1728" s="20">
        <f t="shared" si="277"/>
        <v>76476</v>
      </c>
      <c r="J1728" s="20">
        <f t="shared" si="277"/>
        <v>107424</v>
      </c>
      <c r="K1728" s="20">
        <f t="shared" si="277"/>
        <v>74977.2</v>
      </c>
      <c r="L1728" s="20">
        <f t="shared" si="277"/>
        <v>0</v>
      </c>
      <c r="M1728" s="20">
        <f t="shared" si="277"/>
        <v>0</v>
      </c>
      <c r="N1728" s="20">
        <f t="shared" si="277"/>
        <v>2636765.5999999996</v>
      </c>
      <c r="O1728" s="20">
        <f t="shared" si="277"/>
        <v>239864.88</v>
      </c>
      <c r="P1728" s="20">
        <f t="shared" si="277"/>
        <v>167585.16999999998</v>
      </c>
      <c r="Q1728" s="20">
        <f t="shared" si="277"/>
        <v>0</v>
      </c>
      <c r="R1728" s="20">
        <f t="shared" si="277"/>
        <v>0</v>
      </c>
      <c r="S1728" s="20">
        <f t="shared" si="277"/>
        <v>0</v>
      </c>
      <c r="T1728" s="20">
        <f t="shared" si="277"/>
        <v>0</v>
      </c>
      <c r="U1728" s="20">
        <f t="shared" si="277"/>
        <v>0</v>
      </c>
      <c r="V1728" s="20">
        <f t="shared" si="277"/>
        <v>0</v>
      </c>
      <c r="W1728" s="20">
        <f t="shared" si="277"/>
        <v>96305.93</v>
      </c>
    </row>
    <row r="1729" spans="1:23" s="16" customFormat="1" ht="35.25" customHeight="1" x14ac:dyDescent="0.5">
      <c r="A1729" s="55" t="s">
        <v>1013</v>
      </c>
      <c r="B1729" s="55"/>
      <c r="C1729" s="11"/>
      <c r="D1729" s="20">
        <f t="shared" ref="D1729:W1729" si="278">D1728+D1719+D1709</f>
        <v>16321204.75</v>
      </c>
      <c r="E1729" s="20">
        <f t="shared" si="278"/>
        <v>16043371.65</v>
      </c>
      <c r="F1729" s="20">
        <f t="shared" si="278"/>
        <v>4850884.4399999995</v>
      </c>
      <c r="G1729" s="20">
        <f t="shared" si="278"/>
        <v>3033331.4</v>
      </c>
      <c r="H1729" s="20">
        <f t="shared" si="278"/>
        <v>0</v>
      </c>
      <c r="I1729" s="20">
        <f t="shared" si="278"/>
        <v>599297.71</v>
      </c>
      <c r="J1729" s="20">
        <f t="shared" si="278"/>
        <v>979260</v>
      </c>
      <c r="K1729" s="20">
        <f t="shared" si="278"/>
        <v>219509.7</v>
      </c>
      <c r="L1729" s="20">
        <f t="shared" si="278"/>
        <v>0</v>
      </c>
      <c r="M1729" s="20">
        <f t="shared" si="278"/>
        <v>0</v>
      </c>
      <c r="N1729" s="20">
        <f t="shared" si="278"/>
        <v>5953638.3499999996</v>
      </c>
      <c r="O1729" s="20">
        <f t="shared" si="278"/>
        <v>239864.88</v>
      </c>
      <c r="P1729" s="20">
        <f t="shared" si="278"/>
        <v>167585.16999999998</v>
      </c>
      <c r="Q1729" s="20">
        <f t="shared" si="278"/>
        <v>0</v>
      </c>
      <c r="R1729" s="20">
        <f t="shared" si="278"/>
        <v>0</v>
      </c>
      <c r="S1729" s="20">
        <f t="shared" si="278"/>
        <v>0</v>
      </c>
      <c r="T1729" s="20">
        <f t="shared" si="278"/>
        <v>0</v>
      </c>
      <c r="U1729" s="20">
        <f t="shared" si="278"/>
        <v>0</v>
      </c>
      <c r="V1729" s="20">
        <f t="shared" si="278"/>
        <v>0</v>
      </c>
      <c r="W1729" s="20">
        <f t="shared" si="278"/>
        <v>277833.09999999998</v>
      </c>
    </row>
    <row r="1730" spans="1:23" s="16" customFormat="1" ht="35.25" customHeight="1" x14ac:dyDescent="0.5">
      <c r="A1730" s="59" t="s">
        <v>1643</v>
      </c>
      <c r="B1730" s="52"/>
      <c r="C1730" s="52"/>
      <c r="D1730" s="52"/>
      <c r="E1730" s="52"/>
      <c r="F1730" s="52"/>
      <c r="G1730" s="52"/>
      <c r="H1730" s="52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3"/>
    </row>
    <row r="1731" spans="1:23" s="16" customFormat="1" ht="35.25" customHeight="1" x14ac:dyDescent="0.5">
      <c r="A1731" s="59" t="s">
        <v>1644</v>
      </c>
      <c r="B1731" s="52"/>
      <c r="C1731" s="52"/>
      <c r="D1731" s="52"/>
      <c r="E1731" s="52"/>
      <c r="F1731" s="52"/>
      <c r="G1731" s="52"/>
      <c r="H1731" s="52"/>
      <c r="I1731" s="52"/>
      <c r="J1731" s="52"/>
      <c r="K1731" s="52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3"/>
    </row>
    <row r="1732" spans="1:23" s="33" customFormat="1" ht="35.25" customHeight="1" x14ac:dyDescent="0.45">
      <c r="A1732" s="4">
        <f>A1727+1</f>
        <v>437</v>
      </c>
      <c r="B1732" s="1" t="s">
        <v>1111</v>
      </c>
      <c r="C1732" s="2">
        <v>41914</v>
      </c>
      <c r="D1732" s="1">
        <f>E1732+W1732</f>
        <v>565711.64</v>
      </c>
      <c r="E1732" s="1">
        <f>SUM(F1732:V1732)</f>
        <v>556601.68000000005</v>
      </c>
      <c r="F1732" s="1">
        <v>0</v>
      </c>
      <c r="G1732" s="1">
        <v>0</v>
      </c>
      <c r="H1732" s="1">
        <v>0</v>
      </c>
      <c r="I1732" s="1">
        <v>0</v>
      </c>
      <c r="J1732" s="1">
        <v>0</v>
      </c>
      <c r="K1732" s="1">
        <v>0</v>
      </c>
      <c r="L1732" s="1">
        <v>0</v>
      </c>
      <c r="M1732" s="1">
        <v>0</v>
      </c>
      <c r="N1732" s="1">
        <v>556601.68000000005</v>
      </c>
      <c r="O1732" s="1">
        <v>0</v>
      </c>
      <c r="P1732" s="1">
        <v>0</v>
      </c>
      <c r="Q1732" s="1">
        <v>0</v>
      </c>
      <c r="R1732" s="1">
        <v>0</v>
      </c>
      <c r="S1732" s="1">
        <v>0</v>
      </c>
      <c r="T1732" s="1">
        <v>0</v>
      </c>
      <c r="U1732" s="1">
        <v>0</v>
      </c>
      <c r="V1732" s="1">
        <v>0</v>
      </c>
      <c r="W1732" s="1">
        <v>9109.9599999999991</v>
      </c>
    </row>
    <row r="1733" spans="1:23" s="16" customFormat="1" ht="35.25" customHeight="1" x14ac:dyDescent="0.5">
      <c r="A1733" s="4">
        <f>A1732+1</f>
        <v>438</v>
      </c>
      <c r="B1733" s="1" t="s">
        <v>1112</v>
      </c>
      <c r="C1733" s="2">
        <v>41915</v>
      </c>
      <c r="D1733" s="1">
        <f>E1733+W1733</f>
        <v>576263.52999999991</v>
      </c>
      <c r="E1733" s="1">
        <f>SUM(F1733:V1733)</f>
        <v>563841.81999999995</v>
      </c>
      <c r="F1733" s="1">
        <v>0</v>
      </c>
      <c r="G1733" s="1">
        <v>0</v>
      </c>
      <c r="H1733" s="1">
        <v>0</v>
      </c>
      <c r="I1733" s="1">
        <v>0</v>
      </c>
      <c r="J1733" s="1">
        <v>0</v>
      </c>
      <c r="K1733" s="1">
        <v>0</v>
      </c>
      <c r="L1733" s="1">
        <v>0</v>
      </c>
      <c r="M1733" s="1">
        <v>0</v>
      </c>
      <c r="N1733" s="1">
        <v>563841.81999999995</v>
      </c>
      <c r="O1733" s="1">
        <v>0</v>
      </c>
      <c r="P1733" s="1">
        <v>0</v>
      </c>
      <c r="Q1733" s="1">
        <v>0</v>
      </c>
      <c r="R1733" s="1">
        <v>0</v>
      </c>
      <c r="S1733" s="1">
        <v>0</v>
      </c>
      <c r="T1733" s="1">
        <v>0</v>
      </c>
      <c r="U1733" s="1">
        <v>0</v>
      </c>
      <c r="V1733" s="1">
        <v>0</v>
      </c>
      <c r="W1733" s="1">
        <v>12421.71</v>
      </c>
    </row>
    <row r="1734" spans="1:23" s="16" customFormat="1" ht="35.25" x14ac:dyDescent="0.5">
      <c r="A1734" s="4">
        <f>A1733+1</f>
        <v>439</v>
      </c>
      <c r="B1734" s="1" t="s">
        <v>1699</v>
      </c>
      <c r="C1734" s="2">
        <v>41920</v>
      </c>
      <c r="D1734" s="1">
        <f>E1734+W1734</f>
        <v>23485.98</v>
      </c>
      <c r="E1734" s="1">
        <f>SUM(F1734:V1734)</f>
        <v>23485.98</v>
      </c>
      <c r="F1734" s="1">
        <v>0</v>
      </c>
      <c r="G1734" s="1">
        <v>0</v>
      </c>
      <c r="H1734" s="1">
        <v>0</v>
      </c>
      <c r="I1734" s="1">
        <v>0</v>
      </c>
      <c r="J1734" s="1">
        <v>0</v>
      </c>
      <c r="K1734" s="1">
        <v>0</v>
      </c>
      <c r="L1734" s="1">
        <v>0</v>
      </c>
      <c r="M1734" s="1">
        <v>0</v>
      </c>
      <c r="N1734" s="1">
        <v>0</v>
      </c>
      <c r="O1734" s="1">
        <v>0</v>
      </c>
      <c r="P1734" s="1">
        <v>0</v>
      </c>
      <c r="Q1734" s="1">
        <v>0</v>
      </c>
      <c r="R1734" s="1">
        <v>0</v>
      </c>
      <c r="S1734" s="1">
        <v>0</v>
      </c>
      <c r="T1734" s="1">
        <v>0</v>
      </c>
      <c r="U1734" s="1">
        <v>23485.98</v>
      </c>
      <c r="V1734" s="1">
        <v>0</v>
      </c>
      <c r="W1734" s="1">
        <v>0</v>
      </c>
    </row>
    <row r="1735" spans="1:23" s="16" customFormat="1" ht="35.25" customHeight="1" x14ac:dyDescent="0.5">
      <c r="A1735" s="55" t="s">
        <v>484</v>
      </c>
      <c r="B1735" s="55"/>
      <c r="C1735" s="11"/>
      <c r="D1735" s="20">
        <f>SUM(D1732:D1734)</f>
        <v>1165461.1499999999</v>
      </c>
      <c r="E1735" s="20">
        <f t="shared" ref="E1735:W1735" si="279">SUM(E1732:E1734)</f>
        <v>1143929.48</v>
      </c>
      <c r="F1735" s="20">
        <f t="shared" si="279"/>
        <v>0</v>
      </c>
      <c r="G1735" s="20">
        <f t="shared" si="279"/>
        <v>0</v>
      </c>
      <c r="H1735" s="20">
        <f t="shared" si="279"/>
        <v>0</v>
      </c>
      <c r="I1735" s="20">
        <f t="shared" si="279"/>
        <v>0</v>
      </c>
      <c r="J1735" s="20">
        <f t="shared" si="279"/>
        <v>0</v>
      </c>
      <c r="K1735" s="20">
        <f t="shared" si="279"/>
        <v>0</v>
      </c>
      <c r="L1735" s="20">
        <f t="shared" si="279"/>
        <v>0</v>
      </c>
      <c r="M1735" s="20">
        <f t="shared" si="279"/>
        <v>0</v>
      </c>
      <c r="N1735" s="20">
        <f t="shared" si="279"/>
        <v>1120443.5</v>
      </c>
      <c r="O1735" s="20">
        <f t="shared" si="279"/>
        <v>0</v>
      </c>
      <c r="P1735" s="20">
        <f t="shared" si="279"/>
        <v>0</v>
      </c>
      <c r="Q1735" s="20">
        <f t="shared" si="279"/>
        <v>0</v>
      </c>
      <c r="R1735" s="20">
        <f t="shared" si="279"/>
        <v>0</v>
      </c>
      <c r="S1735" s="20">
        <f t="shared" si="279"/>
        <v>0</v>
      </c>
      <c r="T1735" s="20">
        <f t="shared" si="279"/>
        <v>0</v>
      </c>
      <c r="U1735" s="20">
        <f t="shared" si="279"/>
        <v>23485.98</v>
      </c>
      <c r="V1735" s="20">
        <f t="shared" si="279"/>
        <v>0</v>
      </c>
      <c r="W1735" s="20">
        <f t="shared" si="279"/>
        <v>21531.67</v>
      </c>
    </row>
    <row r="1736" spans="1:23" s="16" customFormat="1" ht="35.25" customHeight="1" x14ac:dyDescent="0.5">
      <c r="A1736" s="55" t="s">
        <v>1013</v>
      </c>
      <c r="B1736" s="55"/>
      <c r="C1736" s="11"/>
      <c r="D1736" s="20">
        <f>D1735</f>
        <v>1165461.1499999999</v>
      </c>
      <c r="E1736" s="20">
        <f t="shared" ref="E1736:W1736" si="280">E1735</f>
        <v>1143929.48</v>
      </c>
      <c r="F1736" s="20">
        <f t="shared" si="280"/>
        <v>0</v>
      </c>
      <c r="G1736" s="20">
        <f t="shared" si="280"/>
        <v>0</v>
      </c>
      <c r="H1736" s="20">
        <f t="shared" si="280"/>
        <v>0</v>
      </c>
      <c r="I1736" s="20">
        <f t="shared" si="280"/>
        <v>0</v>
      </c>
      <c r="J1736" s="20">
        <f t="shared" si="280"/>
        <v>0</v>
      </c>
      <c r="K1736" s="20">
        <f t="shared" si="280"/>
        <v>0</v>
      </c>
      <c r="L1736" s="20">
        <f t="shared" si="280"/>
        <v>0</v>
      </c>
      <c r="M1736" s="20">
        <f t="shared" si="280"/>
        <v>0</v>
      </c>
      <c r="N1736" s="20">
        <f t="shared" si="280"/>
        <v>1120443.5</v>
      </c>
      <c r="O1736" s="20">
        <f t="shared" si="280"/>
        <v>0</v>
      </c>
      <c r="P1736" s="20">
        <f t="shared" si="280"/>
        <v>0</v>
      </c>
      <c r="Q1736" s="20">
        <f t="shared" si="280"/>
        <v>0</v>
      </c>
      <c r="R1736" s="20">
        <f t="shared" si="280"/>
        <v>0</v>
      </c>
      <c r="S1736" s="20">
        <f t="shared" si="280"/>
        <v>0</v>
      </c>
      <c r="T1736" s="20">
        <f t="shared" si="280"/>
        <v>0</v>
      </c>
      <c r="U1736" s="20">
        <f t="shared" si="280"/>
        <v>23485.98</v>
      </c>
      <c r="V1736" s="20">
        <f t="shared" si="280"/>
        <v>0</v>
      </c>
      <c r="W1736" s="20">
        <f t="shared" si="280"/>
        <v>21531.67</v>
      </c>
    </row>
    <row r="1737" spans="1:23" s="33" customFormat="1" ht="35.25" customHeight="1" x14ac:dyDescent="0.45">
      <c r="A1737" s="59" t="s">
        <v>1645</v>
      </c>
      <c r="B1737" s="52"/>
      <c r="C1737" s="52"/>
      <c r="D1737" s="52"/>
      <c r="E1737" s="52"/>
      <c r="F1737" s="52"/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3"/>
    </row>
    <row r="1738" spans="1:23" s="16" customFormat="1" ht="35.25" customHeight="1" x14ac:dyDescent="0.5">
      <c r="A1738" s="59" t="s">
        <v>1646</v>
      </c>
      <c r="B1738" s="52"/>
      <c r="C1738" s="52"/>
      <c r="D1738" s="52"/>
      <c r="E1738" s="52"/>
      <c r="F1738" s="52"/>
      <c r="G1738" s="52"/>
      <c r="H1738" s="52"/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3"/>
    </row>
    <row r="1739" spans="1:23" s="16" customFormat="1" ht="35.25" customHeight="1" x14ac:dyDescent="0.5">
      <c r="A1739" s="4">
        <f>A1734+1</f>
        <v>440</v>
      </c>
      <c r="B1739" s="1" t="s">
        <v>1113</v>
      </c>
      <c r="C1739" s="2">
        <v>42137</v>
      </c>
      <c r="D1739" s="1">
        <f>E1739+W1739</f>
        <v>42339.24</v>
      </c>
      <c r="E1739" s="1">
        <f>SUM(F1739:V1739)</f>
        <v>42339.24</v>
      </c>
      <c r="F1739" s="1">
        <v>0</v>
      </c>
      <c r="G1739" s="1">
        <v>0</v>
      </c>
      <c r="H1739" s="1">
        <v>0</v>
      </c>
      <c r="I1739" s="1">
        <v>0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1">
        <v>0</v>
      </c>
      <c r="Q1739" s="1">
        <v>0</v>
      </c>
      <c r="R1739" s="1">
        <v>0</v>
      </c>
      <c r="S1739" s="1">
        <v>0</v>
      </c>
      <c r="T1739" s="1">
        <v>0</v>
      </c>
      <c r="U1739" s="1">
        <v>42339.24</v>
      </c>
      <c r="V1739" s="1">
        <v>0</v>
      </c>
      <c r="W1739" s="1">
        <v>0</v>
      </c>
    </row>
    <row r="1740" spans="1:23" s="16" customFormat="1" ht="35.25" customHeight="1" x14ac:dyDescent="0.5">
      <c r="A1740" s="55" t="s">
        <v>484</v>
      </c>
      <c r="B1740" s="55"/>
      <c r="C1740" s="11"/>
      <c r="D1740" s="37">
        <f t="shared" ref="D1740:W1740" si="281">SUM(D1739)</f>
        <v>42339.24</v>
      </c>
      <c r="E1740" s="37">
        <f t="shared" si="281"/>
        <v>42339.24</v>
      </c>
      <c r="F1740" s="20">
        <f t="shared" si="281"/>
        <v>0</v>
      </c>
      <c r="G1740" s="37">
        <f t="shared" si="281"/>
        <v>0</v>
      </c>
      <c r="H1740" s="37">
        <f t="shared" si="281"/>
        <v>0</v>
      </c>
      <c r="I1740" s="37">
        <f t="shared" si="281"/>
        <v>0</v>
      </c>
      <c r="J1740" s="37">
        <f t="shared" si="281"/>
        <v>0</v>
      </c>
      <c r="K1740" s="37">
        <f t="shared" si="281"/>
        <v>0</v>
      </c>
      <c r="L1740" s="37">
        <f t="shared" si="281"/>
        <v>0</v>
      </c>
      <c r="M1740" s="37">
        <f t="shared" si="281"/>
        <v>0</v>
      </c>
      <c r="N1740" s="37">
        <f t="shared" si="281"/>
        <v>0</v>
      </c>
      <c r="O1740" s="37">
        <f t="shared" si="281"/>
        <v>0</v>
      </c>
      <c r="P1740" s="37">
        <f t="shared" si="281"/>
        <v>0</v>
      </c>
      <c r="Q1740" s="37">
        <f t="shared" si="281"/>
        <v>0</v>
      </c>
      <c r="R1740" s="37">
        <f t="shared" si="281"/>
        <v>0</v>
      </c>
      <c r="S1740" s="37">
        <f t="shared" si="281"/>
        <v>0</v>
      </c>
      <c r="T1740" s="37">
        <f t="shared" si="281"/>
        <v>0</v>
      </c>
      <c r="U1740" s="37">
        <f t="shared" si="281"/>
        <v>42339.24</v>
      </c>
      <c r="V1740" s="37">
        <f t="shared" si="281"/>
        <v>0</v>
      </c>
      <c r="W1740" s="37">
        <f t="shared" si="281"/>
        <v>0</v>
      </c>
    </row>
    <row r="1741" spans="1:23" s="16" customFormat="1" ht="35.25" customHeight="1" x14ac:dyDescent="0.5">
      <c r="A1741" s="59" t="s">
        <v>1647</v>
      </c>
      <c r="B1741" s="52"/>
      <c r="C1741" s="52"/>
      <c r="D1741" s="52"/>
      <c r="E1741" s="52"/>
      <c r="F1741" s="52"/>
      <c r="G1741" s="52"/>
      <c r="H1741" s="52"/>
      <c r="I1741" s="52"/>
      <c r="J1741" s="52"/>
      <c r="K1741" s="52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3"/>
    </row>
    <row r="1742" spans="1:23" s="16" customFormat="1" ht="35.25" customHeight="1" x14ac:dyDescent="0.5">
      <c r="A1742" s="4">
        <f>A1739+1</f>
        <v>441</v>
      </c>
      <c r="B1742" s="1" t="s">
        <v>1114</v>
      </c>
      <c r="C1742" s="2">
        <v>41976</v>
      </c>
      <c r="D1742" s="1">
        <f t="shared" ref="D1742:D1758" si="282">E1742+W1742</f>
        <v>1291689.8700000001</v>
      </c>
      <c r="E1742" s="1">
        <f t="shared" ref="E1742:E1758" si="283">SUM(F1742:V1742)</f>
        <v>1270622.1200000001</v>
      </c>
      <c r="F1742" s="1">
        <v>0</v>
      </c>
      <c r="G1742" s="1">
        <v>0</v>
      </c>
      <c r="H1742" s="1">
        <v>0</v>
      </c>
      <c r="I1742" s="1">
        <v>0</v>
      </c>
      <c r="J1742" s="1">
        <v>0</v>
      </c>
      <c r="K1742" s="1">
        <v>0</v>
      </c>
      <c r="L1742" s="1">
        <v>0</v>
      </c>
      <c r="M1742" s="1">
        <v>0</v>
      </c>
      <c r="N1742" s="1">
        <v>1270622.1200000001</v>
      </c>
      <c r="O1742" s="1">
        <v>0</v>
      </c>
      <c r="P1742" s="1">
        <v>0</v>
      </c>
      <c r="Q1742" s="1">
        <v>0</v>
      </c>
      <c r="R1742" s="1">
        <v>0</v>
      </c>
      <c r="S1742" s="1">
        <v>0</v>
      </c>
      <c r="T1742" s="1">
        <v>0</v>
      </c>
      <c r="U1742" s="1">
        <v>0</v>
      </c>
      <c r="V1742" s="1">
        <v>0</v>
      </c>
      <c r="W1742" s="1">
        <v>21067.75</v>
      </c>
    </row>
    <row r="1743" spans="1:23" s="16" customFormat="1" ht="35.25" customHeight="1" x14ac:dyDescent="0.5">
      <c r="A1743" s="4">
        <f t="shared" ref="A1743:A1758" si="284">A1742+1</f>
        <v>442</v>
      </c>
      <c r="B1743" s="1" t="s">
        <v>1115</v>
      </c>
      <c r="C1743" s="2">
        <v>42015</v>
      </c>
      <c r="D1743" s="1">
        <f t="shared" si="282"/>
        <v>1276290.02</v>
      </c>
      <c r="E1743" s="1">
        <f t="shared" si="283"/>
        <v>1256197.81</v>
      </c>
      <c r="F1743" s="1">
        <v>0</v>
      </c>
      <c r="G1743" s="1">
        <v>0</v>
      </c>
      <c r="H1743" s="1">
        <v>0</v>
      </c>
      <c r="I1743" s="1">
        <v>0</v>
      </c>
      <c r="J1743" s="1">
        <v>0</v>
      </c>
      <c r="K1743" s="1">
        <v>0</v>
      </c>
      <c r="L1743" s="1">
        <v>0</v>
      </c>
      <c r="M1743" s="1">
        <v>0</v>
      </c>
      <c r="N1743" s="1">
        <v>1256197.81</v>
      </c>
      <c r="O1743" s="1">
        <v>0</v>
      </c>
      <c r="P1743" s="1">
        <v>0</v>
      </c>
      <c r="Q1743" s="1">
        <v>0</v>
      </c>
      <c r="R1743" s="1">
        <v>0</v>
      </c>
      <c r="S1743" s="1">
        <v>0</v>
      </c>
      <c r="T1743" s="1">
        <v>0</v>
      </c>
      <c r="U1743" s="1">
        <v>0</v>
      </c>
      <c r="V1743" s="1">
        <v>0</v>
      </c>
      <c r="W1743" s="1">
        <v>20092.21</v>
      </c>
    </row>
    <row r="1744" spans="1:23" s="16" customFormat="1" ht="35.25" customHeight="1" x14ac:dyDescent="0.5">
      <c r="A1744" s="4">
        <f t="shared" si="284"/>
        <v>443</v>
      </c>
      <c r="B1744" s="1" t="s">
        <v>1116</v>
      </c>
      <c r="C1744" s="2">
        <v>42021</v>
      </c>
      <c r="D1744" s="1">
        <f t="shared" si="282"/>
        <v>916445.72</v>
      </c>
      <c r="E1744" s="1">
        <f t="shared" si="283"/>
        <v>905870.24</v>
      </c>
      <c r="F1744" s="1">
        <v>0</v>
      </c>
      <c r="G1744" s="1">
        <v>0</v>
      </c>
      <c r="H1744" s="1">
        <v>0</v>
      </c>
      <c r="I1744" s="1">
        <v>0</v>
      </c>
      <c r="J1744" s="1">
        <v>0</v>
      </c>
      <c r="K1744" s="1">
        <v>0</v>
      </c>
      <c r="L1744" s="1">
        <v>0</v>
      </c>
      <c r="M1744" s="1">
        <v>0</v>
      </c>
      <c r="N1744" s="1">
        <v>905870.24</v>
      </c>
      <c r="O1744" s="1">
        <v>0</v>
      </c>
      <c r="P1744" s="1">
        <v>0</v>
      </c>
      <c r="Q1744" s="1">
        <v>0</v>
      </c>
      <c r="R1744" s="1">
        <v>0</v>
      </c>
      <c r="S1744" s="1">
        <v>0</v>
      </c>
      <c r="T1744" s="1">
        <v>0</v>
      </c>
      <c r="U1744" s="1">
        <v>0</v>
      </c>
      <c r="V1744" s="1">
        <v>0</v>
      </c>
      <c r="W1744" s="1">
        <v>10575.48</v>
      </c>
    </row>
    <row r="1745" spans="1:23" s="16" customFormat="1" ht="35.25" customHeight="1" x14ac:dyDescent="0.5">
      <c r="A1745" s="4">
        <f t="shared" si="284"/>
        <v>444</v>
      </c>
      <c r="B1745" s="1" t="s">
        <v>1117</v>
      </c>
      <c r="C1745" s="2">
        <v>41978</v>
      </c>
      <c r="D1745" s="1">
        <f t="shared" si="282"/>
        <v>1323727.46</v>
      </c>
      <c r="E1745" s="1">
        <f t="shared" si="283"/>
        <v>1303287.58</v>
      </c>
      <c r="F1745" s="1">
        <v>0</v>
      </c>
      <c r="G1745" s="1">
        <v>0</v>
      </c>
      <c r="H1745" s="1">
        <v>0</v>
      </c>
      <c r="I1745" s="1">
        <v>0</v>
      </c>
      <c r="J1745" s="1">
        <v>0</v>
      </c>
      <c r="K1745" s="1">
        <v>0</v>
      </c>
      <c r="L1745" s="1">
        <v>0</v>
      </c>
      <c r="M1745" s="1">
        <v>0</v>
      </c>
      <c r="N1745" s="1">
        <v>1303287.58</v>
      </c>
      <c r="O1745" s="1">
        <v>0</v>
      </c>
      <c r="P1745" s="1">
        <v>0</v>
      </c>
      <c r="Q1745" s="1">
        <v>0</v>
      </c>
      <c r="R1745" s="1">
        <v>0</v>
      </c>
      <c r="S1745" s="1">
        <v>0</v>
      </c>
      <c r="T1745" s="1">
        <v>0</v>
      </c>
      <c r="U1745" s="1">
        <v>0</v>
      </c>
      <c r="V1745" s="1">
        <v>0</v>
      </c>
      <c r="W1745" s="1">
        <v>20439.88</v>
      </c>
    </row>
    <row r="1746" spans="1:23" s="16" customFormat="1" ht="35.25" customHeight="1" x14ac:dyDescent="0.5">
      <c r="A1746" s="4">
        <f t="shared" si="284"/>
        <v>445</v>
      </c>
      <c r="B1746" s="1" t="s">
        <v>1118</v>
      </c>
      <c r="C1746" s="2">
        <v>42032</v>
      </c>
      <c r="D1746" s="1">
        <f t="shared" si="282"/>
        <v>1419506.24</v>
      </c>
      <c r="E1746" s="1">
        <f t="shared" si="283"/>
        <v>1396720.61</v>
      </c>
      <c r="F1746" s="1">
        <v>0</v>
      </c>
      <c r="G1746" s="1">
        <v>0</v>
      </c>
      <c r="H1746" s="1">
        <v>0</v>
      </c>
      <c r="I1746" s="1">
        <v>0</v>
      </c>
      <c r="J1746" s="1">
        <v>0</v>
      </c>
      <c r="K1746" s="1">
        <v>0</v>
      </c>
      <c r="L1746" s="1">
        <v>0</v>
      </c>
      <c r="M1746" s="1">
        <v>0</v>
      </c>
      <c r="N1746" s="1">
        <v>1396720.61</v>
      </c>
      <c r="O1746" s="1">
        <v>0</v>
      </c>
      <c r="P1746" s="1">
        <v>0</v>
      </c>
      <c r="Q1746" s="1">
        <v>0</v>
      </c>
      <c r="R1746" s="1">
        <v>0</v>
      </c>
      <c r="S1746" s="1">
        <v>0</v>
      </c>
      <c r="T1746" s="1">
        <v>0</v>
      </c>
      <c r="U1746" s="1">
        <v>0</v>
      </c>
      <c r="V1746" s="1">
        <v>0</v>
      </c>
      <c r="W1746" s="1">
        <v>22785.63</v>
      </c>
    </row>
    <row r="1747" spans="1:23" s="16" customFormat="1" ht="35.25" customHeight="1" x14ac:dyDescent="0.5">
      <c r="A1747" s="4">
        <f t="shared" si="284"/>
        <v>446</v>
      </c>
      <c r="B1747" s="1" t="s">
        <v>1119</v>
      </c>
      <c r="C1747" s="2">
        <v>42037</v>
      </c>
      <c r="D1747" s="1">
        <f t="shared" si="282"/>
        <v>427629.99000000005</v>
      </c>
      <c r="E1747" s="1">
        <f t="shared" si="283"/>
        <v>420396.68000000005</v>
      </c>
      <c r="F1747" s="1">
        <v>0</v>
      </c>
      <c r="G1747" s="1">
        <v>0</v>
      </c>
      <c r="H1747" s="1">
        <v>0</v>
      </c>
      <c r="I1747" s="1">
        <v>0</v>
      </c>
      <c r="J1747" s="1">
        <v>0</v>
      </c>
      <c r="K1747" s="1">
        <v>0</v>
      </c>
      <c r="L1747" s="1">
        <v>0</v>
      </c>
      <c r="M1747" s="1">
        <v>0</v>
      </c>
      <c r="N1747" s="1">
        <v>0</v>
      </c>
      <c r="O1747" s="1">
        <v>16957.34</v>
      </c>
      <c r="P1747" s="1">
        <v>403439.34</v>
      </c>
      <c r="Q1747" s="1">
        <v>0</v>
      </c>
      <c r="R1747" s="1">
        <v>0</v>
      </c>
      <c r="S1747" s="1">
        <v>0</v>
      </c>
      <c r="T1747" s="1">
        <v>0</v>
      </c>
      <c r="U1747" s="1">
        <v>0</v>
      </c>
      <c r="V1747" s="1">
        <v>0</v>
      </c>
      <c r="W1747" s="1">
        <v>7233.31</v>
      </c>
    </row>
    <row r="1748" spans="1:23" s="16" customFormat="1" ht="35.25" customHeight="1" x14ac:dyDescent="0.5">
      <c r="A1748" s="4">
        <f t="shared" si="284"/>
        <v>447</v>
      </c>
      <c r="B1748" s="1" t="s">
        <v>1120</v>
      </c>
      <c r="C1748" s="2">
        <v>42054</v>
      </c>
      <c r="D1748" s="1">
        <f t="shared" si="282"/>
        <v>1256012.9100000001</v>
      </c>
      <c r="E1748" s="1">
        <f t="shared" si="283"/>
        <v>1236779.08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0</v>
      </c>
      <c r="N1748" s="1">
        <v>1236779.08</v>
      </c>
      <c r="O1748" s="1">
        <v>0</v>
      </c>
      <c r="P1748" s="1">
        <v>0</v>
      </c>
      <c r="Q1748" s="1">
        <v>0</v>
      </c>
      <c r="R1748" s="1">
        <v>0</v>
      </c>
      <c r="S1748" s="1">
        <v>0</v>
      </c>
      <c r="T1748" s="1">
        <v>0</v>
      </c>
      <c r="U1748" s="1">
        <v>0</v>
      </c>
      <c r="V1748" s="1">
        <v>0</v>
      </c>
      <c r="W1748" s="1">
        <v>19233.830000000002</v>
      </c>
    </row>
    <row r="1749" spans="1:23" s="16" customFormat="1" ht="35.25" customHeight="1" x14ac:dyDescent="0.5">
      <c r="A1749" s="4">
        <f t="shared" si="284"/>
        <v>448</v>
      </c>
      <c r="B1749" s="1" t="s">
        <v>1121</v>
      </c>
      <c r="C1749" s="2">
        <v>42058</v>
      </c>
      <c r="D1749" s="1">
        <f t="shared" si="282"/>
        <v>1180819.99</v>
      </c>
      <c r="E1749" s="1">
        <f t="shared" si="283"/>
        <v>1161238.01</v>
      </c>
      <c r="F1749" s="1">
        <v>0</v>
      </c>
      <c r="G1749" s="1">
        <v>0</v>
      </c>
      <c r="H1749" s="1">
        <v>0</v>
      </c>
      <c r="I1749" s="1">
        <v>0</v>
      </c>
      <c r="J1749" s="1">
        <v>0</v>
      </c>
      <c r="K1749" s="1">
        <v>0</v>
      </c>
      <c r="L1749" s="1">
        <v>0</v>
      </c>
      <c r="M1749" s="1">
        <v>0</v>
      </c>
      <c r="N1749" s="1">
        <v>1161238.01</v>
      </c>
      <c r="O1749" s="1">
        <v>0</v>
      </c>
      <c r="P1749" s="1">
        <v>0</v>
      </c>
      <c r="Q1749" s="1">
        <v>0</v>
      </c>
      <c r="R1749" s="1">
        <v>0</v>
      </c>
      <c r="S1749" s="1">
        <v>0</v>
      </c>
      <c r="T1749" s="1">
        <v>0</v>
      </c>
      <c r="U1749" s="1">
        <v>0</v>
      </c>
      <c r="V1749" s="1">
        <v>0</v>
      </c>
      <c r="W1749" s="1">
        <v>19581.98</v>
      </c>
    </row>
    <row r="1750" spans="1:23" s="16" customFormat="1" ht="35.25" customHeight="1" x14ac:dyDescent="0.5">
      <c r="A1750" s="4">
        <f t="shared" si="284"/>
        <v>449</v>
      </c>
      <c r="B1750" s="1" t="s">
        <v>1122</v>
      </c>
      <c r="C1750" s="2">
        <v>42059</v>
      </c>
      <c r="D1750" s="1">
        <f t="shared" si="282"/>
        <v>1345658.63</v>
      </c>
      <c r="E1750" s="1">
        <f t="shared" si="283"/>
        <v>1324605.97</v>
      </c>
      <c r="F1750" s="1">
        <v>0</v>
      </c>
      <c r="G1750" s="1">
        <v>0</v>
      </c>
      <c r="H1750" s="1">
        <v>0</v>
      </c>
      <c r="I1750" s="1">
        <v>0</v>
      </c>
      <c r="J1750" s="1">
        <v>0</v>
      </c>
      <c r="K1750" s="1">
        <v>0</v>
      </c>
      <c r="L1750" s="1">
        <v>0</v>
      </c>
      <c r="M1750" s="1">
        <v>0</v>
      </c>
      <c r="N1750" s="1">
        <v>1324605.97</v>
      </c>
      <c r="O1750" s="1">
        <v>0</v>
      </c>
      <c r="P1750" s="1">
        <v>0</v>
      </c>
      <c r="Q1750" s="1">
        <v>0</v>
      </c>
      <c r="R1750" s="1">
        <v>0</v>
      </c>
      <c r="S1750" s="1">
        <v>0</v>
      </c>
      <c r="T1750" s="1">
        <v>0</v>
      </c>
      <c r="U1750" s="1">
        <v>0</v>
      </c>
      <c r="V1750" s="1">
        <v>0</v>
      </c>
      <c r="W1750" s="1">
        <v>21052.66</v>
      </c>
    </row>
    <row r="1751" spans="1:23" s="16" customFormat="1" ht="35.25" customHeight="1" x14ac:dyDescent="0.5">
      <c r="A1751" s="4">
        <f t="shared" si="284"/>
        <v>450</v>
      </c>
      <c r="B1751" s="1" t="s">
        <v>1123</v>
      </c>
      <c r="C1751" s="2">
        <v>42062</v>
      </c>
      <c r="D1751" s="1">
        <f t="shared" si="282"/>
        <v>1268010.6200000001</v>
      </c>
      <c r="E1751" s="1">
        <f t="shared" si="283"/>
        <v>1247509.1200000001</v>
      </c>
      <c r="F1751" s="1">
        <v>0</v>
      </c>
      <c r="G1751" s="1">
        <v>0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0</v>
      </c>
      <c r="N1751" s="1">
        <v>1247509.1200000001</v>
      </c>
      <c r="O1751" s="1">
        <v>0</v>
      </c>
      <c r="P1751" s="1">
        <v>0</v>
      </c>
      <c r="Q1751" s="1">
        <v>0</v>
      </c>
      <c r="R1751" s="1">
        <v>0</v>
      </c>
      <c r="S1751" s="1">
        <v>0</v>
      </c>
      <c r="T1751" s="1">
        <v>0</v>
      </c>
      <c r="U1751" s="1">
        <v>0</v>
      </c>
      <c r="V1751" s="1">
        <v>0</v>
      </c>
      <c r="W1751" s="1">
        <v>20501.5</v>
      </c>
    </row>
    <row r="1752" spans="1:23" s="16" customFormat="1" ht="35.25" customHeight="1" x14ac:dyDescent="0.5">
      <c r="A1752" s="4">
        <f t="shared" si="284"/>
        <v>451</v>
      </c>
      <c r="B1752" s="1" t="s">
        <v>1460</v>
      </c>
      <c r="C1752" s="2">
        <v>42082</v>
      </c>
      <c r="D1752" s="1">
        <f t="shared" si="282"/>
        <v>490000</v>
      </c>
      <c r="E1752" s="1">
        <f t="shared" si="283"/>
        <v>490000</v>
      </c>
      <c r="F1752" s="1">
        <v>0</v>
      </c>
      <c r="G1752" s="1">
        <v>0</v>
      </c>
      <c r="H1752" s="1">
        <v>0</v>
      </c>
      <c r="I1752" s="1">
        <v>0</v>
      </c>
      <c r="J1752" s="1">
        <v>490000</v>
      </c>
      <c r="K1752" s="1">
        <v>0</v>
      </c>
      <c r="L1752" s="1">
        <v>0</v>
      </c>
      <c r="M1752" s="1">
        <v>0</v>
      </c>
      <c r="N1752" s="1">
        <v>0</v>
      </c>
      <c r="O1752" s="1">
        <v>0</v>
      </c>
      <c r="P1752" s="1">
        <v>0</v>
      </c>
      <c r="Q1752" s="1">
        <v>0</v>
      </c>
      <c r="R1752" s="1">
        <v>0</v>
      </c>
      <c r="S1752" s="1">
        <v>0</v>
      </c>
      <c r="T1752" s="1">
        <v>0</v>
      </c>
      <c r="U1752" s="1">
        <v>0</v>
      </c>
      <c r="V1752" s="1">
        <v>0</v>
      </c>
      <c r="W1752" s="1">
        <v>0</v>
      </c>
    </row>
    <row r="1753" spans="1:23" s="16" customFormat="1" ht="35.25" customHeight="1" x14ac:dyDescent="0.5">
      <c r="A1753" s="4">
        <f t="shared" si="284"/>
        <v>452</v>
      </c>
      <c r="B1753" s="1" t="s">
        <v>1124</v>
      </c>
      <c r="C1753" s="2">
        <v>42073</v>
      </c>
      <c r="D1753" s="1">
        <f t="shared" si="282"/>
        <v>1632178.43</v>
      </c>
      <c r="E1753" s="1">
        <f t="shared" si="283"/>
        <v>1607832</v>
      </c>
      <c r="F1753" s="1">
        <v>0</v>
      </c>
      <c r="G1753" s="1">
        <v>0</v>
      </c>
      <c r="H1753" s="1">
        <v>0</v>
      </c>
      <c r="I1753" s="1">
        <v>0</v>
      </c>
      <c r="J1753" s="1">
        <v>0</v>
      </c>
      <c r="K1753" s="1">
        <v>0</v>
      </c>
      <c r="L1753" s="1">
        <v>0</v>
      </c>
      <c r="M1753" s="1">
        <v>0</v>
      </c>
      <c r="N1753" s="1">
        <v>1607832</v>
      </c>
      <c r="O1753" s="1">
        <v>0</v>
      </c>
      <c r="P1753" s="1">
        <v>0</v>
      </c>
      <c r="Q1753" s="1">
        <v>0</v>
      </c>
      <c r="R1753" s="1">
        <v>0</v>
      </c>
      <c r="S1753" s="1">
        <v>0</v>
      </c>
      <c r="T1753" s="1">
        <v>0</v>
      </c>
      <c r="U1753" s="1">
        <v>0</v>
      </c>
      <c r="V1753" s="1">
        <v>0</v>
      </c>
      <c r="W1753" s="1">
        <v>24346.43</v>
      </c>
    </row>
    <row r="1754" spans="1:23" s="16" customFormat="1" ht="35.25" customHeight="1" x14ac:dyDescent="0.5">
      <c r="A1754" s="4">
        <f t="shared" si="284"/>
        <v>453</v>
      </c>
      <c r="B1754" s="1" t="s">
        <v>1125</v>
      </c>
      <c r="C1754" s="2">
        <v>42074</v>
      </c>
      <c r="D1754" s="1">
        <f t="shared" si="282"/>
        <v>1010569.98</v>
      </c>
      <c r="E1754" s="1">
        <f t="shared" si="283"/>
        <v>994835.46</v>
      </c>
      <c r="F1754" s="1">
        <v>0</v>
      </c>
      <c r="G1754" s="1">
        <v>0</v>
      </c>
      <c r="H1754" s="1">
        <v>0</v>
      </c>
      <c r="I1754" s="1">
        <v>0</v>
      </c>
      <c r="J1754" s="1">
        <v>0</v>
      </c>
      <c r="K1754" s="1">
        <v>0</v>
      </c>
      <c r="L1754" s="1">
        <v>0</v>
      </c>
      <c r="M1754" s="1">
        <v>0</v>
      </c>
      <c r="N1754" s="1">
        <v>994835.46</v>
      </c>
      <c r="O1754" s="1">
        <v>0</v>
      </c>
      <c r="P1754" s="1">
        <v>0</v>
      </c>
      <c r="Q1754" s="1">
        <v>0</v>
      </c>
      <c r="R1754" s="1">
        <v>0</v>
      </c>
      <c r="S1754" s="1">
        <v>0</v>
      </c>
      <c r="T1754" s="1">
        <v>0</v>
      </c>
      <c r="U1754" s="1">
        <v>0</v>
      </c>
      <c r="V1754" s="1">
        <v>0</v>
      </c>
      <c r="W1754" s="1">
        <v>15734.52</v>
      </c>
    </row>
    <row r="1755" spans="1:23" s="16" customFormat="1" ht="35.25" customHeight="1" x14ac:dyDescent="0.5">
      <c r="A1755" s="4">
        <f t="shared" si="284"/>
        <v>454</v>
      </c>
      <c r="B1755" s="1" t="s">
        <v>1126</v>
      </c>
      <c r="C1755" s="2">
        <v>42075</v>
      </c>
      <c r="D1755" s="1">
        <f t="shared" si="282"/>
        <v>1244030.5699999998</v>
      </c>
      <c r="E1755" s="1">
        <f t="shared" si="283"/>
        <v>1225109.6599999999</v>
      </c>
      <c r="F1755" s="1">
        <v>0</v>
      </c>
      <c r="G1755" s="1">
        <v>0</v>
      </c>
      <c r="H1755" s="1">
        <v>0</v>
      </c>
      <c r="I1755" s="1">
        <v>0</v>
      </c>
      <c r="J1755" s="1">
        <v>0</v>
      </c>
      <c r="K1755" s="1">
        <v>0</v>
      </c>
      <c r="L1755" s="1">
        <v>0</v>
      </c>
      <c r="M1755" s="1">
        <v>0</v>
      </c>
      <c r="N1755" s="1">
        <v>1225109.6599999999</v>
      </c>
      <c r="O1755" s="1">
        <v>0</v>
      </c>
      <c r="P1755" s="1">
        <v>0</v>
      </c>
      <c r="Q1755" s="1">
        <v>0</v>
      </c>
      <c r="R1755" s="1">
        <v>0</v>
      </c>
      <c r="S1755" s="1">
        <v>0</v>
      </c>
      <c r="T1755" s="1">
        <v>0</v>
      </c>
      <c r="U1755" s="1">
        <v>0</v>
      </c>
      <c r="V1755" s="1">
        <v>0</v>
      </c>
      <c r="W1755" s="1">
        <v>18920.91</v>
      </c>
    </row>
    <row r="1756" spans="1:23" s="33" customFormat="1" ht="35.25" x14ac:dyDescent="0.45">
      <c r="A1756" s="4">
        <f t="shared" si="284"/>
        <v>455</v>
      </c>
      <c r="B1756" s="1" t="s">
        <v>1608</v>
      </c>
      <c r="C1756" s="2">
        <v>42076</v>
      </c>
      <c r="D1756" s="1">
        <f t="shared" si="282"/>
        <v>51079.32</v>
      </c>
      <c r="E1756" s="1">
        <f t="shared" si="283"/>
        <v>51079.32</v>
      </c>
      <c r="F1756" s="1">
        <v>0</v>
      </c>
      <c r="G1756" s="1">
        <v>0</v>
      </c>
      <c r="H1756" s="1">
        <v>0</v>
      </c>
      <c r="I1756" s="1">
        <v>0</v>
      </c>
      <c r="J1756" s="1">
        <v>0</v>
      </c>
      <c r="K1756" s="1">
        <v>0</v>
      </c>
      <c r="L1756" s="1">
        <v>0</v>
      </c>
      <c r="M1756" s="1">
        <v>0</v>
      </c>
      <c r="N1756" s="1">
        <v>0</v>
      </c>
      <c r="O1756" s="1">
        <v>0</v>
      </c>
      <c r="P1756" s="1">
        <v>0</v>
      </c>
      <c r="Q1756" s="1">
        <v>0</v>
      </c>
      <c r="R1756" s="1">
        <v>0</v>
      </c>
      <c r="S1756" s="1">
        <v>0</v>
      </c>
      <c r="T1756" s="1">
        <v>0</v>
      </c>
      <c r="U1756" s="1">
        <v>51079.32</v>
      </c>
      <c r="V1756" s="1">
        <v>0</v>
      </c>
      <c r="W1756" s="1">
        <v>0</v>
      </c>
    </row>
    <row r="1757" spans="1:23" s="16" customFormat="1" ht="35.25" customHeight="1" x14ac:dyDescent="0.5">
      <c r="A1757" s="4">
        <f t="shared" si="284"/>
        <v>456</v>
      </c>
      <c r="B1757" s="1" t="s">
        <v>1127</v>
      </c>
      <c r="C1757" s="2">
        <v>42085</v>
      </c>
      <c r="D1757" s="1">
        <f t="shared" si="282"/>
        <v>2018197.03</v>
      </c>
      <c r="E1757" s="1">
        <f t="shared" si="283"/>
        <v>1985549.17</v>
      </c>
      <c r="F1757" s="1">
        <v>0</v>
      </c>
      <c r="G1757" s="1">
        <v>0</v>
      </c>
      <c r="H1757" s="1">
        <v>0</v>
      </c>
      <c r="I1757" s="1">
        <v>0</v>
      </c>
      <c r="J1757" s="1">
        <v>0</v>
      </c>
      <c r="K1757" s="1">
        <v>0</v>
      </c>
      <c r="L1757" s="1">
        <v>0</v>
      </c>
      <c r="M1757" s="1">
        <v>0</v>
      </c>
      <c r="N1757" s="1">
        <v>1985549.17</v>
      </c>
      <c r="O1757" s="1">
        <v>0</v>
      </c>
      <c r="P1757" s="1">
        <v>0</v>
      </c>
      <c r="Q1757" s="1">
        <v>0</v>
      </c>
      <c r="R1757" s="1">
        <v>0</v>
      </c>
      <c r="S1757" s="1">
        <v>0</v>
      </c>
      <c r="T1757" s="1">
        <v>0</v>
      </c>
      <c r="U1757" s="1">
        <v>0</v>
      </c>
      <c r="V1757" s="1">
        <v>0</v>
      </c>
      <c r="W1757" s="1">
        <v>32647.86</v>
      </c>
    </row>
    <row r="1758" spans="1:23" s="16" customFormat="1" ht="35.25" customHeight="1" x14ac:dyDescent="0.5">
      <c r="A1758" s="4">
        <f t="shared" si="284"/>
        <v>457</v>
      </c>
      <c r="B1758" s="1" t="s">
        <v>1128</v>
      </c>
      <c r="C1758" s="2">
        <v>42092</v>
      </c>
      <c r="D1758" s="1">
        <f t="shared" si="282"/>
        <v>1514304.73</v>
      </c>
      <c r="E1758" s="1">
        <f t="shared" si="283"/>
        <v>1488840.4</v>
      </c>
      <c r="F1758" s="1">
        <v>0</v>
      </c>
      <c r="G1758" s="1">
        <v>0</v>
      </c>
      <c r="H1758" s="1">
        <v>0</v>
      </c>
      <c r="I1758" s="1">
        <v>0</v>
      </c>
      <c r="J1758" s="1">
        <v>0</v>
      </c>
      <c r="K1758" s="1">
        <v>0</v>
      </c>
      <c r="L1758" s="1">
        <v>0</v>
      </c>
      <c r="M1758" s="1">
        <v>0</v>
      </c>
      <c r="N1758" s="1">
        <v>1488840.4</v>
      </c>
      <c r="O1758" s="1">
        <v>0</v>
      </c>
      <c r="P1758" s="1">
        <v>0</v>
      </c>
      <c r="Q1758" s="1">
        <v>0</v>
      </c>
      <c r="R1758" s="1">
        <v>0</v>
      </c>
      <c r="S1758" s="1">
        <v>0</v>
      </c>
      <c r="T1758" s="1">
        <v>0</v>
      </c>
      <c r="U1758" s="1">
        <v>0</v>
      </c>
      <c r="V1758" s="1">
        <v>0</v>
      </c>
      <c r="W1758" s="1">
        <v>25464.33</v>
      </c>
    </row>
    <row r="1759" spans="1:23" s="16" customFormat="1" ht="35.25" customHeight="1" x14ac:dyDescent="0.5">
      <c r="A1759" s="55" t="s">
        <v>484</v>
      </c>
      <c r="B1759" s="55"/>
      <c r="C1759" s="11"/>
      <c r="D1759" s="20">
        <f t="shared" ref="D1759:W1759" si="285">SUM(D1742:D1758)</f>
        <v>19666151.510000005</v>
      </c>
      <c r="E1759" s="20">
        <f t="shared" si="285"/>
        <v>19366473.230000004</v>
      </c>
      <c r="F1759" s="20">
        <f t="shared" si="285"/>
        <v>0</v>
      </c>
      <c r="G1759" s="20">
        <f t="shared" si="285"/>
        <v>0</v>
      </c>
      <c r="H1759" s="20">
        <f t="shared" si="285"/>
        <v>0</v>
      </c>
      <c r="I1759" s="20">
        <f t="shared" si="285"/>
        <v>0</v>
      </c>
      <c r="J1759" s="20">
        <f t="shared" si="285"/>
        <v>490000</v>
      </c>
      <c r="K1759" s="20">
        <f t="shared" si="285"/>
        <v>0</v>
      </c>
      <c r="L1759" s="20">
        <f t="shared" si="285"/>
        <v>0</v>
      </c>
      <c r="M1759" s="20">
        <f t="shared" si="285"/>
        <v>0</v>
      </c>
      <c r="N1759" s="20">
        <f t="shared" si="285"/>
        <v>18404997.230000004</v>
      </c>
      <c r="O1759" s="20">
        <f t="shared" si="285"/>
        <v>16957.34</v>
      </c>
      <c r="P1759" s="20">
        <f t="shared" si="285"/>
        <v>403439.34</v>
      </c>
      <c r="Q1759" s="20">
        <f t="shared" si="285"/>
        <v>0</v>
      </c>
      <c r="R1759" s="20">
        <f t="shared" si="285"/>
        <v>0</v>
      </c>
      <c r="S1759" s="20">
        <f t="shared" si="285"/>
        <v>0</v>
      </c>
      <c r="T1759" s="20">
        <f t="shared" si="285"/>
        <v>0</v>
      </c>
      <c r="U1759" s="20">
        <f t="shared" si="285"/>
        <v>51079.32</v>
      </c>
      <c r="V1759" s="20">
        <f t="shared" si="285"/>
        <v>0</v>
      </c>
      <c r="W1759" s="20">
        <f t="shared" si="285"/>
        <v>299678.28000000003</v>
      </c>
    </row>
    <row r="1760" spans="1:23" s="16" customFormat="1" ht="35.25" customHeight="1" x14ac:dyDescent="0.5">
      <c r="A1760" s="55" t="s">
        <v>1013</v>
      </c>
      <c r="B1760" s="55"/>
      <c r="C1760" s="11"/>
      <c r="D1760" s="20">
        <f t="shared" ref="D1760:W1760" si="286">D1759+D1740</f>
        <v>19708490.750000004</v>
      </c>
      <c r="E1760" s="20">
        <f t="shared" si="286"/>
        <v>19408812.470000003</v>
      </c>
      <c r="F1760" s="20">
        <f t="shared" si="286"/>
        <v>0</v>
      </c>
      <c r="G1760" s="20">
        <f t="shared" si="286"/>
        <v>0</v>
      </c>
      <c r="H1760" s="20">
        <f t="shared" si="286"/>
        <v>0</v>
      </c>
      <c r="I1760" s="20">
        <f t="shared" si="286"/>
        <v>0</v>
      </c>
      <c r="J1760" s="20">
        <f t="shared" si="286"/>
        <v>490000</v>
      </c>
      <c r="K1760" s="20">
        <f t="shared" si="286"/>
        <v>0</v>
      </c>
      <c r="L1760" s="20">
        <f t="shared" si="286"/>
        <v>0</v>
      </c>
      <c r="M1760" s="20">
        <f t="shared" si="286"/>
        <v>0</v>
      </c>
      <c r="N1760" s="20">
        <f t="shared" si="286"/>
        <v>18404997.230000004</v>
      </c>
      <c r="O1760" s="20">
        <f t="shared" si="286"/>
        <v>16957.34</v>
      </c>
      <c r="P1760" s="20">
        <f t="shared" si="286"/>
        <v>403439.34</v>
      </c>
      <c r="Q1760" s="20">
        <f t="shared" si="286"/>
        <v>0</v>
      </c>
      <c r="R1760" s="20">
        <f t="shared" si="286"/>
        <v>0</v>
      </c>
      <c r="S1760" s="20">
        <f t="shared" si="286"/>
        <v>0</v>
      </c>
      <c r="T1760" s="20">
        <f t="shared" si="286"/>
        <v>0</v>
      </c>
      <c r="U1760" s="20">
        <f t="shared" si="286"/>
        <v>93418.559999999998</v>
      </c>
      <c r="V1760" s="20">
        <f t="shared" si="286"/>
        <v>0</v>
      </c>
      <c r="W1760" s="20">
        <f t="shared" si="286"/>
        <v>299678.28000000003</v>
      </c>
    </row>
    <row r="1761" spans="1:23" s="33" customFormat="1" ht="35.25" customHeight="1" x14ac:dyDescent="0.45">
      <c r="A1761" s="59" t="s">
        <v>1648</v>
      </c>
      <c r="B1761" s="52"/>
      <c r="C1761" s="52"/>
      <c r="D1761" s="52"/>
      <c r="E1761" s="52"/>
      <c r="F1761" s="52"/>
      <c r="G1761" s="52"/>
      <c r="H1761" s="52"/>
      <c r="I1761" s="52"/>
      <c r="J1761" s="52"/>
      <c r="K1761" s="52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3"/>
    </row>
    <row r="1762" spans="1:23" s="16" customFormat="1" ht="35.25" customHeight="1" x14ac:dyDescent="0.5">
      <c r="A1762" s="59" t="s">
        <v>1649</v>
      </c>
      <c r="B1762" s="52"/>
      <c r="C1762" s="52"/>
      <c r="D1762" s="52"/>
      <c r="E1762" s="52"/>
      <c r="F1762" s="52"/>
      <c r="G1762" s="52"/>
      <c r="H1762" s="52"/>
      <c r="I1762" s="52"/>
      <c r="J1762" s="52"/>
      <c r="K1762" s="52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3"/>
    </row>
    <row r="1763" spans="1:23" s="16" customFormat="1" ht="35.25" customHeight="1" x14ac:dyDescent="0.5">
      <c r="A1763" s="4">
        <f>A1758+1</f>
        <v>458</v>
      </c>
      <c r="B1763" s="1" t="s">
        <v>1129</v>
      </c>
      <c r="C1763" s="2">
        <v>42150</v>
      </c>
      <c r="D1763" s="1">
        <f>E1763+W1763</f>
        <v>698321.06</v>
      </c>
      <c r="E1763" s="1">
        <f>SUM(F1763:V1763)</f>
        <v>684964.51</v>
      </c>
      <c r="F1763" s="1">
        <v>0</v>
      </c>
      <c r="G1763" s="1">
        <v>0</v>
      </c>
      <c r="H1763" s="1">
        <v>0</v>
      </c>
      <c r="I1763" s="1">
        <v>0</v>
      </c>
      <c r="J1763" s="1">
        <v>0</v>
      </c>
      <c r="K1763" s="1">
        <v>0</v>
      </c>
      <c r="L1763" s="1">
        <v>0</v>
      </c>
      <c r="M1763" s="1">
        <v>0</v>
      </c>
      <c r="N1763" s="1">
        <v>684964.51</v>
      </c>
      <c r="O1763" s="1">
        <v>0</v>
      </c>
      <c r="P1763" s="1">
        <v>0</v>
      </c>
      <c r="Q1763" s="1">
        <v>0</v>
      </c>
      <c r="R1763" s="1">
        <v>0</v>
      </c>
      <c r="S1763" s="1">
        <v>0</v>
      </c>
      <c r="T1763" s="1">
        <v>0</v>
      </c>
      <c r="U1763" s="1">
        <v>0</v>
      </c>
      <c r="V1763" s="1">
        <v>0</v>
      </c>
      <c r="W1763" s="1">
        <v>13356.55</v>
      </c>
    </row>
    <row r="1764" spans="1:23" s="16" customFormat="1" ht="35.25" customHeight="1" x14ac:dyDescent="0.5">
      <c r="A1764" s="55" t="s">
        <v>484</v>
      </c>
      <c r="B1764" s="55"/>
      <c r="C1764" s="11"/>
      <c r="D1764" s="35">
        <f t="shared" ref="D1764:W1764" si="287">SUM(D1763)</f>
        <v>698321.06</v>
      </c>
      <c r="E1764" s="35">
        <f t="shared" si="287"/>
        <v>684964.51</v>
      </c>
      <c r="F1764" s="35">
        <f t="shared" si="287"/>
        <v>0</v>
      </c>
      <c r="G1764" s="35">
        <f t="shared" si="287"/>
        <v>0</v>
      </c>
      <c r="H1764" s="35">
        <f t="shared" si="287"/>
        <v>0</v>
      </c>
      <c r="I1764" s="35">
        <f t="shared" si="287"/>
        <v>0</v>
      </c>
      <c r="J1764" s="35">
        <f t="shared" si="287"/>
        <v>0</v>
      </c>
      <c r="K1764" s="35">
        <f t="shared" si="287"/>
        <v>0</v>
      </c>
      <c r="L1764" s="35">
        <f t="shared" si="287"/>
        <v>0</v>
      </c>
      <c r="M1764" s="35">
        <f t="shared" si="287"/>
        <v>0</v>
      </c>
      <c r="N1764" s="35">
        <f t="shared" si="287"/>
        <v>684964.51</v>
      </c>
      <c r="O1764" s="35">
        <f t="shared" si="287"/>
        <v>0</v>
      </c>
      <c r="P1764" s="35">
        <f t="shared" si="287"/>
        <v>0</v>
      </c>
      <c r="Q1764" s="35">
        <f t="shared" si="287"/>
        <v>0</v>
      </c>
      <c r="R1764" s="35">
        <f t="shared" si="287"/>
        <v>0</v>
      </c>
      <c r="S1764" s="35">
        <f t="shared" si="287"/>
        <v>0</v>
      </c>
      <c r="T1764" s="35">
        <f t="shared" si="287"/>
        <v>0</v>
      </c>
      <c r="U1764" s="35">
        <f t="shared" si="287"/>
        <v>0</v>
      </c>
      <c r="V1764" s="35">
        <f t="shared" si="287"/>
        <v>0</v>
      </c>
      <c r="W1764" s="35">
        <f t="shared" si="287"/>
        <v>13356.55</v>
      </c>
    </row>
    <row r="1765" spans="1:23" s="33" customFormat="1" ht="35.25" customHeight="1" x14ac:dyDescent="0.45">
      <c r="A1765" s="59" t="s">
        <v>1650</v>
      </c>
      <c r="B1765" s="52"/>
      <c r="C1765" s="52"/>
      <c r="D1765" s="52"/>
      <c r="E1765" s="52"/>
      <c r="F1765" s="52"/>
      <c r="G1765" s="52"/>
      <c r="H1765" s="52"/>
      <c r="I1765" s="52"/>
      <c r="J1765" s="52"/>
      <c r="K1765" s="52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3"/>
    </row>
    <row r="1766" spans="1:23" s="16" customFormat="1" ht="35.25" customHeight="1" x14ac:dyDescent="0.5">
      <c r="A1766" s="4">
        <f>A1763+1</f>
        <v>459</v>
      </c>
      <c r="B1766" s="1" t="s">
        <v>1130</v>
      </c>
      <c r="C1766" s="2">
        <v>42143</v>
      </c>
      <c r="D1766" s="1">
        <f>E1766+W1766</f>
        <v>1370188.5</v>
      </c>
      <c r="E1766" s="1">
        <f>SUM(F1766:V1766)</f>
        <v>1343321.76</v>
      </c>
      <c r="F1766" s="1">
        <v>0</v>
      </c>
      <c r="G1766" s="1">
        <v>0</v>
      </c>
      <c r="H1766" s="1">
        <v>0</v>
      </c>
      <c r="I1766" s="1">
        <v>0</v>
      </c>
      <c r="J1766" s="1">
        <v>0</v>
      </c>
      <c r="K1766" s="1">
        <v>0</v>
      </c>
      <c r="L1766" s="1">
        <v>0</v>
      </c>
      <c r="M1766" s="1">
        <v>0</v>
      </c>
      <c r="N1766" s="1">
        <v>1343321.76</v>
      </c>
      <c r="O1766" s="1">
        <v>0</v>
      </c>
      <c r="P1766" s="1">
        <v>0</v>
      </c>
      <c r="Q1766" s="1">
        <v>0</v>
      </c>
      <c r="R1766" s="1">
        <v>0</v>
      </c>
      <c r="S1766" s="1">
        <v>0</v>
      </c>
      <c r="T1766" s="1">
        <v>0</v>
      </c>
      <c r="U1766" s="1">
        <v>0</v>
      </c>
      <c r="V1766" s="1">
        <v>0</v>
      </c>
      <c r="W1766" s="1">
        <v>26866.74</v>
      </c>
    </row>
    <row r="1767" spans="1:23" s="16" customFormat="1" ht="35.25" customHeight="1" x14ac:dyDescent="0.5">
      <c r="A1767" s="4">
        <f>A1766+1</f>
        <v>460</v>
      </c>
      <c r="B1767" s="1" t="s">
        <v>1131</v>
      </c>
      <c r="C1767" s="2">
        <v>42145</v>
      </c>
      <c r="D1767" s="1">
        <f>E1767+W1767</f>
        <v>1384174.26</v>
      </c>
      <c r="E1767" s="1">
        <f>SUM(F1767:V1767)</f>
        <v>1357292.74</v>
      </c>
      <c r="F1767" s="1">
        <v>0</v>
      </c>
      <c r="G1767" s="1">
        <v>0</v>
      </c>
      <c r="H1767" s="1">
        <v>0</v>
      </c>
      <c r="I1767" s="1">
        <v>0</v>
      </c>
      <c r="J1767" s="1">
        <v>0</v>
      </c>
      <c r="K1767" s="1">
        <v>0</v>
      </c>
      <c r="L1767" s="1">
        <v>0</v>
      </c>
      <c r="M1767" s="1">
        <v>0</v>
      </c>
      <c r="N1767" s="1">
        <v>1357292.74</v>
      </c>
      <c r="O1767" s="1">
        <v>0</v>
      </c>
      <c r="P1767" s="1">
        <v>0</v>
      </c>
      <c r="Q1767" s="1">
        <v>0</v>
      </c>
      <c r="R1767" s="1">
        <v>0</v>
      </c>
      <c r="S1767" s="1">
        <v>0</v>
      </c>
      <c r="T1767" s="1">
        <v>0</v>
      </c>
      <c r="U1767" s="1">
        <v>0</v>
      </c>
      <c r="V1767" s="1">
        <v>0</v>
      </c>
      <c r="W1767" s="1">
        <v>26881.52</v>
      </c>
    </row>
    <row r="1768" spans="1:23" s="16" customFormat="1" ht="35.25" customHeight="1" x14ac:dyDescent="0.5">
      <c r="A1768" s="55" t="s">
        <v>484</v>
      </c>
      <c r="B1768" s="55"/>
      <c r="C1768" s="11"/>
      <c r="D1768" s="35">
        <f>SUM(D1766:D1767)</f>
        <v>2754362.76</v>
      </c>
      <c r="E1768" s="35">
        <f t="shared" ref="E1768:W1768" si="288">SUM(E1766:E1767)</f>
        <v>2700614.5</v>
      </c>
      <c r="F1768" s="35">
        <f t="shared" si="288"/>
        <v>0</v>
      </c>
      <c r="G1768" s="35">
        <f t="shared" si="288"/>
        <v>0</v>
      </c>
      <c r="H1768" s="35">
        <f t="shared" si="288"/>
        <v>0</v>
      </c>
      <c r="I1768" s="35">
        <f t="shared" si="288"/>
        <v>0</v>
      </c>
      <c r="J1768" s="35">
        <f t="shared" si="288"/>
        <v>0</v>
      </c>
      <c r="K1768" s="35">
        <f t="shared" si="288"/>
        <v>0</v>
      </c>
      <c r="L1768" s="35">
        <f t="shared" si="288"/>
        <v>0</v>
      </c>
      <c r="M1768" s="35">
        <f t="shared" si="288"/>
        <v>0</v>
      </c>
      <c r="N1768" s="35">
        <f t="shared" si="288"/>
        <v>2700614.5</v>
      </c>
      <c r="O1768" s="35">
        <f t="shared" si="288"/>
        <v>0</v>
      </c>
      <c r="P1768" s="35">
        <f t="shared" si="288"/>
        <v>0</v>
      </c>
      <c r="Q1768" s="35">
        <f t="shared" si="288"/>
        <v>0</v>
      </c>
      <c r="R1768" s="35">
        <f t="shared" si="288"/>
        <v>0</v>
      </c>
      <c r="S1768" s="35">
        <f t="shared" si="288"/>
        <v>0</v>
      </c>
      <c r="T1768" s="35">
        <f t="shared" si="288"/>
        <v>0</v>
      </c>
      <c r="U1768" s="35">
        <f t="shared" si="288"/>
        <v>0</v>
      </c>
      <c r="V1768" s="35">
        <f t="shared" si="288"/>
        <v>0</v>
      </c>
      <c r="W1768" s="35">
        <f t="shared" si="288"/>
        <v>53748.26</v>
      </c>
    </row>
    <row r="1769" spans="1:23" s="16" customFormat="1" ht="35.25" customHeight="1" x14ac:dyDescent="0.5">
      <c r="A1769" s="55" t="s">
        <v>1013</v>
      </c>
      <c r="B1769" s="55"/>
      <c r="C1769" s="11"/>
      <c r="D1769" s="20">
        <f>D1768+D1764</f>
        <v>3452683.82</v>
      </c>
      <c r="E1769" s="20">
        <f t="shared" ref="E1769:W1769" si="289">E1768+E1764</f>
        <v>3385579.01</v>
      </c>
      <c r="F1769" s="20">
        <f t="shared" si="289"/>
        <v>0</v>
      </c>
      <c r="G1769" s="20">
        <f t="shared" si="289"/>
        <v>0</v>
      </c>
      <c r="H1769" s="20">
        <f t="shared" si="289"/>
        <v>0</v>
      </c>
      <c r="I1769" s="20">
        <f t="shared" si="289"/>
        <v>0</v>
      </c>
      <c r="J1769" s="20">
        <f t="shared" si="289"/>
        <v>0</v>
      </c>
      <c r="K1769" s="20">
        <f t="shared" si="289"/>
        <v>0</v>
      </c>
      <c r="L1769" s="20">
        <f t="shared" si="289"/>
        <v>0</v>
      </c>
      <c r="M1769" s="20">
        <f t="shared" si="289"/>
        <v>0</v>
      </c>
      <c r="N1769" s="20">
        <f t="shared" si="289"/>
        <v>3385579.01</v>
      </c>
      <c r="O1769" s="20">
        <f t="shared" si="289"/>
        <v>0</v>
      </c>
      <c r="P1769" s="20">
        <f t="shared" si="289"/>
        <v>0</v>
      </c>
      <c r="Q1769" s="20">
        <f t="shared" si="289"/>
        <v>0</v>
      </c>
      <c r="R1769" s="20">
        <f t="shared" si="289"/>
        <v>0</v>
      </c>
      <c r="S1769" s="20">
        <f t="shared" si="289"/>
        <v>0</v>
      </c>
      <c r="T1769" s="20">
        <f t="shared" si="289"/>
        <v>0</v>
      </c>
      <c r="U1769" s="20">
        <f t="shared" si="289"/>
        <v>0</v>
      </c>
      <c r="V1769" s="20">
        <f t="shared" si="289"/>
        <v>0</v>
      </c>
      <c r="W1769" s="20">
        <f t="shared" si="289"/>
        <v>67104.81</v>
      </c>
    </row>
    <row r="1770" spans="1:23" s="33" customFormat="1" ht="35.25" customHeight="1" x14ac:dyDescent="0.45">
      <c r="A1770" s="59" t="s">
        <v>1651</v>
      </c>
      <c r="B1770" s="52"/>
      <c r="C1770" s="52"/>
      <c r="D1770" s="52"/>
      <c r="E1770" s="52"/>
      <c r="F1770" s="52"/>
      <c r="G1770" s="52"/>
      <c r="H1770" s="52"/>
      <c r="I1770" s="52"/>
      <c r="J1770" s="52"/>
      <c r="K1770" s="52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3"/>
    </row>
    <row r="1771" spans="1:23" s="16" customFormat="1" ht="35.25" customHeight="1" x14ac:dyDescent="0.5">
      <c r="A1771" s="59" t="s">
        <v>1652</v>
      </c>
      <c r="B1771" s="52"/>
      <c r="C1771" s="52"/>
      <c r="D1771" s="52"/>
      <c r="E1771" s="52"/>
      <c r="F1771" s="52"/>
      <c r="G1771" s="52"/>
      <c r="H1771" s="52"/>
      <c r="I1771" s="52"/>
      <c r="J1771" s="52"/>
      <c r="K1771" s="52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3"/>
    </row>
    <row r="1772" spans="1:23" s="16" customFormat="1" ht="35.25" customHeight="1" x14ac:dyDescent="0.5">
      <c r="A1772" s="4">
        <f>A1767+1</f>
        <v>461</v>
      </c>
      <c r="B1772" s="1" t="s">
        <v>1135</v>
      </c>
      <c r="C1772" s="2">
        <v>42271</v>
      </c>
      <c r="D1772" s="1">
        <f>E1772+W1772</f>
        <v>37264.74</v>
      </c>
      <c r="E1772" s="1">
        <f>SUM(F1772:V1772)</f>
        <v>37264.74</v>
      </c>
      <c r="F1772" s="1">
        <v>0</v>
      </c>
      <c r="G1772" s="1">
        <v>0</v>
      </c>
      <c r="H1772" s="1">
        <v>0</v>
      </c>
      <c r="I1772" s="1">
        <v>0</v>
      </c>
      <c r="J1772" s="1">
        <v>0</v>
      </c>
      <c r="K1772" s="1">
        <v>0</v>
      </c>
      <c r="L1772" s="1">
        <v>0</v>
      </c>
      <c r="M1772" s="1">
        <v>0</v>
      </c>
      <c r="N1772" s="1">
        <v>0</v>
      </c>
      <c r="O1772" s="1">
        <v>0</v>
      </c>
      <c r="P1772" s="1">
        <v>0</v>
      </c>
      <c r="Q1772" s="1">
        <v>0</v>
      </c>
      <c r="R1772" s="1">
        <v>0</v>
      </c>
      <c r="S1772" s="1">
        <v>0</v>
      </c>
      <c r="T1772" s="1">
        <v>0</v>
      </c>
      <c r="U1772" s="1">
        <v>37264.74</v>
      </c>
      <c r="V1772" s="1">
        <v>0</v>
      </c>
      <c r="W1772" s="1">
        <v>0</v>
      </c>
    </row>
    <row r="1773" spans="1:23" s="16" customFormat="1" ht="35.25" customHeight="1" x14ac:dyDescent="0.5">
      <c r="A1773" s="55" t="s">
        <v>484</v>
      </c>
      <c r="B1773" s="55"/>
      <c r="C1773" s="11"/>
      <c r="D1773" s="37">
        <f>SUM(D1772:D1772)</f>
        <v>37264.74</v>
      </c>
      <c r="E1773" s="37">
        <f t="shared" ref="E1773:W1773" si="290">SUM(E1772:E1772)</f>
        <v>37264.74</v>
      </c>
      <c r="F1773" s="20">
        <f t="shared" si="290"/>
        <v>0</v>
      </c>
      <c r="G1773" s="37">
        <f t="shared" si="290"/>
        <v>0</v>
      </c>
      <c r="H1773" s="37">
        <f t="shared" si="290"/>
        <v>0</v>
      </c>
      <c r="I1773" s="37">
        <f t="shared" si="290"/>
        <v>0</v>
      </c>
      <c r="J1773" s="37">
        <f t="shared" si="290"/>
        <v>0</v>
      </c>
      <c r="K1773" s="37">
        <f t="shared" si="290"/>
        <v>0</v>
      </c>
      <c r="L1773" s="37">
        <f t="shared" si="290"/>
        <v>0</v>
      </c>
      <c r="M1773" s="37">
        <f t="shared" si="290"/>
        <v>0</v>
      </c>
      <c r="N1773" s="37">
        <f t="shared" si="290"/>
        <v>0</v>
      </c>
      <c r="O1773" s="37">
        <f t="shared" si="290"/>
        <v>0</v>
      </c>
      <c r="P1773" s="37">
        <f t="shared" si="290"/>
        <v>0</v>
      </c>
      <c r="Q1773" s="37">
        <f t="shared" si="290"/>
        <v>0</v>
      </c>
      <c r="R1773" s="37">
        <f t="shared" si="290"/>
        <v>0</v>
      </c>
      <c r="S1773" s="37">
        <f t="shared" si="290"/>
        <v>0</v>
      </c>
      <c r="T1773" s="37">
        <f t="shared" si="290"/>
        <v>0</v>
      </c>
      <c r="U1773" s="37">
        <f t="shared" si="290"/>
        <v>37264.74</v>
      </c>
      <c r="V1773" s="37">
        <f t="shared" si="290"/>
        <v>0</v>
      </c>
      <c r="W1773" s="37">
        <f t="shared" si="290"/>
        <v>0</v>
      </c>
    </row>
    <row r="1774" spans="1:23" s="16" customFormat="1" ht="35.25" customHeight="1" x14ac:dyDescent="0.5">
      <c r="A1774" s="55" t="s">
        <v>1013</v>
      </c>
      <c r="B1774" s="55"/>
      <c r="C1774" s="11"/>
      <c r="D1774" s="20">
        <f>D1773</f>
        <v>37264.74</v>
      </c>
      <c r="E1774" s="20">
        <f t="shared" ref="E1774:W1774" si="291">E1773</f>
        <v>37264.74</v>
      </c>
      <c r="F1774" s="20">
        <f t="shared" si="291"/>
        <v>0</v>
      </c>
      <c r="G1774" s="20">
        <f t="shared" si="291"/>
        <v>0</v>
      </c>
      <c r="H1774" s="20">
        <f t="shared" si="291"/>
        <v>0</v>
      </c>
      <c r="I1774" s="20">
        <f t="shared" si="291"/>
        <v>0</v>
      </c>
      <c r="J1774" s="20">
        <f t="shared" si="291"/>
        <v>0</v>
      </c>
      <c r="K1774" s="20">
        <f t="shared" si="291"/>
        <v>0</v>
      </c>
      <c r="L1774" s="20">
        <f t="shared" si="291"/>
        <v>0</v>
      </c>
      <c r="M1774" s="20">
        <f t="shared" si="291"/>
        <v>0</v>
      </c>
      <c r="N1774" s="20">
        <f t="shared" si="291"/>
        <v>0</v>
      </c>
      <c r="O1774" s="20">
        <f t="shared" si="291"/>
        <v>0</v>
      </c>
      <c r="P1774" s="20">
        <f t="shared" si="291"/>
        <v>0</v>
      </c>
      <c r="Q1774" s="20">
        <f t="shared" si="291"/>
        <v>0</v>
      </c>
      <c r="R1774" s="20">
        <f t="shared" si="291"/>
        <v>0</v>
      </c>
      <c r="S1774" s="20">
        <f t="shared" si="291"/>
        <v>0</v>
      </c>
      <c r="T1774" s="20">
        <f t="shared" si="291"/>
        <v>0</v>
      </c>
      <c r="U1774" s="20">
        <f t="shared" si="291"/>
        <v>37264.74</v>
      </c>
      <c r="V1774" s="20">
        <f t="shared" si="291"/>
        <v>0</v>
      </c>
      <c r="W1774" s="20">
        <f t="shared" si="291"/>
        <v>0</v>
      </c>
    </row>
    <row r="1775" spans="1:23" s="16" customFormat="1" ht="35.25" customHeight="1" x14ac:dyDescent="0.5">
      <c r="A1775" s="56" t="s">
        <v>1653</v>
      </c>
      <c r="B1775" s="56"/>
      <c r="C1775" s="56"/>
      <c r="D1775" s="56"/>
      <c r="E1775" s="56"/>
      <c r="F1775" s="56"/>
      <c r="G1775" s="56"/>
      <c r="H1775" s="56"/>
      <c r="I1775" s="56"/>
      <c r="J1775" s="56"/>
      <c r="K1775" s="56"/>
      <c r="L1775" s="56"/>
      <c r="M1775" s="56"/>
      <c r="N1775" s="56"/>
      <c r="O1775" s="56"/>
      <c r="P1775" s="56"/>
      <c r="Q1775" s="56"/>
      <c r="R1775" s="56"/>
      <c r="S1775" s="56"/>
      <c r="T1775" s="56"/>
      <c r="U1775" s="56"/>
      <c r="V1775" s="56"/>
      <c r="W1775" s="56"/>
    </row>
    <row r="1776" spans="1:23" s="33" customFormat="1" ht="35.25" customHeight="1" x14ac:dyDescent="0.45">
      <c r="A1776" s="56" t="s">
        <v>1654</v>
      </c>
      <c r="B1776" s="56"/>
      <c r="C1776" s="56"/>
      <c r="D1776" s="56"/>
      <c r="E1776" s="56"/>
      <c r="F1776" s="56"/>
      <c r="G1776" s="56"/>
      <c r="H1776" s="56"/>
      <c r="I1776" s="56"/>
      <c r="J1776" s="56"/>
      <c r="K1776" s="56"/>
      <c r="L1776" s="56"/>
      <c r="M1776" s="56"/>
      <c r="N1776" s="56"/>
      <c r="O1776" s="56"/>
      <c r="P1776" s="56"/>
      <c r="Q1776" s="56"/>
      <c r="R1776" s="56"/>
      <c r="S1776" s="56"/>
      <c r="T1776" s="56"/>
      <c r="U1776" s="56"/>
      <c r="V1776" s="56"/>
      <c r="W1776" s="56"/>
    </row>
    <row r="1777" spans="1:23" s="16" customFormat="1" ht="70.5" customHeight="1" x14ac:dyDescent="0.5">
      <c r="A1777" s="4">
        <f>A1772+1</f>
        <v>462</v>
      </c>
      <c r="B1777" s="1" t="s">
        <v>1698</v>
      </c>
      <c r="C1777" s="2">
        <v>42328</v>
      </c>
      <c r="D1777" s="1">
        <f>E1777+W1777</f>
        <v>50148</v>
      </c>
      <c r="E1777" s="1">
        <f>SUM(F1777:V1777)</f>
        <v>50148</v>
      </c>
      <c r="F1777" s="1">
        <v>0</v>
      </c>
      <c r="G1777" s="1">
        <v>0</v>
      </c>
      <c r="H1777" s="1">
        <v>0</v>
      </c>
      <c r="I1777" s="1">
        <v>0</v>
      </c>
      <c r="J1777" s="1">
        <v>0</v>
      </c>
      <c r="K1777" s="1">
        <v>0</v>
      </c>
      <c r="L1777" s="1">
        <v>0</v>
      </c>
      <c r="M1777" s="1">
        <v>0</v>
      </c>
      <c r="N1777" s="1">
        <v>0</v>
      </c>
      <c r="O1777" s="1">
        <v>0</v>
      </c>
      <c r="P1777" s="1">
        <v>0</v>
      </c>
      <c r="Q1777" s="1">
        <v>0</v>
      </c>
      <c r="R1777" s="1">
        <v>0</v>
      </c>
      <c r="S1777" s="1">
        <v>0</v>
      </c>
      <c r="T1777" s="1">
        <v>0</v>
      </c>
      <c r="U1777" s="1">
        <v>50148</v>
      </c>
      <c r="V1777" s="1">
        <v>0</v>
      </c>
      <c r="W1777" s="1">
        <v>0</v>
      </c>
    </row>
    <row r="1778" spans="1:23" s="16" customFormat="1" ht="35.25" customHeight="1" x14ac:dyDescent="0.5">
      <c r="A1778" s="4">
        <f>A1777+1</f>
        <v>463</v>
      </c>
      <c r="B1778" s="1" t="s">
        <v>1148</v>
      </c>
      <c r="C1778" s="2">
        <v>42419</v>
      </c>
      <c r="D1778" s="1">
        <f>E1778+W1778</f>
        <v>3657448.7099999995</v>
      </c>
      <c r="E1778" s="1">
        <f>SUM(F1778:V1778)</f>
        <v>3616059.1199999996</v>
      </c>
      <c r="F1778" s="1">
        <v>0</v>
      </c>
      <c r="G1778" s="1">
        <v>1948082.68</v>
      </c>
      <c r="H1778" s="1">
        <v>0</v>
      </c>
      <c r="I1778" s="1">
        <v>298821.09999999998</v>
      </c>
      <c r="J1778" s="1">
        <v>348471.29</v>
      </c>
      <c r="K1778" s="1">
        <v>264962.09000000003</v>
      </c>
      <c r="L1778" s="1">
        <v>0</v>
      </c>
      <c r="M1778" s="1">
        <v>0</v>
      </c>
      <c r="N1778" s="1">
        <v>0</v>
      </c>
      <c r="O1778" s="1">
        <v>700558.18</v>
      </c>
      <c r="P1778" s="1">
        <v>0</v>
      </c>
      <c r="Q1778" s="1">
        <v>0</v>
      </c>
      <c r="R1778" s="1">
        <v>0</v>
      </c>
      <c r="S1778" s="1">
        <v>0</v>
      </c>
      <c r="T1778" s="1">
        <v>55163.78</v>
      </c>
      <c r="U1778" s="1">
        <v>0</v>
      </c>
      <c r="V1778" s="1">
        <v>0</v>
      </c>
      <c r="W1778" s="1">
        <v>41389.589999999997</v>
      </c>
    </row>
    <row r="1779" spans="1:23" s="16" customFormat="1" ht="35.25" customHeight="1" x14ac:dyDescent="0.5">
      <c r="A1779" s="55" t="s">
        <v>484</v>
      </c>
      <c r="B1779" s="55"/>
      <c r="C1779" s="11"/>
      <c r="D1779" s="20">
        <f t="shared" ref="D1779:W1779" si="292">SUM(D1777:D1778)</f>
        <v>3707596.7099999995</v>
      </c>
      <c r="E1779" s="20">
        <f t="shared" si="292"/>
        <v>3666207.1199999996</v>
      </c>
      <c r="F1779" s="20">
        <f t="shared" si="292"/>
        <v>0</v>
      </c>
      <c r="G1779" s="20">
        <f t="shared" si="292"/>
        <v>1948082.68</v>
      </c>
      <c r="H1779" s="20">
        <f t="shared" si="292"/>
        <v>0</v>
      </c>
      <c r="I1779" s="20">
        <f t="shared" si="292"/>
        <v>298821.09999999998</v>
      </c>
      <c r="J1779" s="20">
        <f t="shared" si="292"/>
        <v>348471.29</v>
      </c>
      <c r="K1779" s="20">
        <f t="shared" si="292"/>
        <v>264962.09000000003</v>
      </c>
      <c r="L1779" s="20">
        <f t="shared" si="292"/>
        <v>0</v>
      </c>
      <c r="M1779" s="20">
        <f t="shared" si="292"/>
        <v>0</v>
      </c>
      <c r="N1779" s="20">
        <f t="shared" si="292"/>
        <v>0</v>
      </c>
      <c r="O1779" s="20">
        <f t="shared" si="292"/>
        <v>700558.18</v>
      </c>
      <c r="P1779" s="20">
        <f t="shared" si="292"/>
        <v>0</v>
      </c>
      <c r="Q1779" s="20">
        <f t="shared" si="292"/>
        <v>0</v>
      </c>
      <c r="R1779" s="20">
        <f t="shared" si="292"/>
        <v>0</v>
      </c>
      <c r="S1779" s="20">
        <f t="shared" si="292"/>
        <v>0</v>
      </c>
      <c r="T1779" s="20">
        <f t="shared" si="292"/>
        <v>55163.78</v>
      </c>
      <c r="U1779" s="20">
        <f t="shared" si="292"/>
        <v>50148</v>
      </c>
      <c r="V1779" s="20">
        <f t="shared" si="292"/>
        <v>0</v>
      </c>
      <c r="W1779" s="20">
        <f t="shared" si="292"/>
        <v>41389.589999999997</v>
      </c>
    </row>
    <row r="1780" spans="1:23" s="33" customFormat="1" ht="35.25" customHeight="1" x14ac:dyDescent="0.45">
      <c r="A1780" s="59" t="s">
        <v>1655</v>
      </c>
      <c r="B1780" s="52"/>
      <c r="C1780" s="52"/>
      <c r="D1780" s="52"/>
      <c r="E1780" s="52"/>
      <c r="F1780" s="52"/>
      <c r="G1780" s="52"/>
      <c r="H1780" s="52"/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3"/>
    </row>
    <row r="1781" spans="1:23" s="16" customFormat="1" ht="35.25" customHeight="1" x14ac:dyDescent="0.5">
      <c r="A1781" s="4">
        <f>A1778+1</f>
        <v>464</v>
      </c>
      <c r="B1781" s="4" t="s">
        <v>1496</v>
      </c>
      <c r="C1781" s="2">
        <v>42556</v>
      </c>
      <c r="D1781" s="1">
        <f>E1781+W1781</f>
        <v>4384427.5500000007</v>
      </c>
      <c r="E1781" s="1">
        <f>SUM(F1781:V1781)</f>
        <v>4310534.4000000004</v>
      </c>
      <c r="F1781" s="1">
        <v>0</v>
      </c>
      <c r="G1781" s="1">
        <v>0</v>
      </c>
      <c r="H1781" s="1">
        <v>0</v>
      </c>
      <c r="I1781" s="1">
        <v>0</v>
      </c>
      <c r="J1781" s="1">
        <v>0</v>
      </c>
      <c r="K1781" s="1">
        <v>0</v>
      </c>
      <c r="L1781" s="1">
        <v>0</v>
      </c>
      <c r="M1781" s="1">
        <v>0</v>
      </c>
      <c r="N1781" s="1">
        <v>4310534.4000000004</v>
      </c>
      <c r="O1781" s="1">
        <v>0</v>
      </c>
      <c r="P1781" s="1">
        <v>0</v>
      </c>
      <c r="Q1781" s="1">
        <v>0</v>
      </c>
      <c r="R1781" s="1">
        <v>0</v>
      </c>
      <c r="S1781" s="1">
        <v>0</v>
      </c>
      <c r="T1781" s="1">
        <v>0</v>
      </c>
      <c r="U1781" s="1">
        <v>0</v>
      </c>
      <c r="V1781" s="1">
        <v>0</v>
      </c>
      <c r="W1781" s="1">
        <v>73893.149999999994</v>
      </c>
    </row>
    <row r="1782" spans="1:23" s="16" customFormat="1" ht="35.25" customHeight="1" x14ac:dyDescent="0.5">
      <c r="A1782" s="51" t="s">
        <v>484</v>
      </c>
      <c r="B1782" s="54"/>
      <c r="C1782" s="11"/>
      <c r="D1782" s="20">
        <f t="shared" ref="D1782:W1782" si="293">SUM(D1781:D1781)</f>
        <v>4384427.5500000007</v>
      </c>
      <c r="E1782" s="20">
        <f t="shared" si="293"/>
        <v>4310534.4000000004</v>
      </c>
      <c r="F1782" s="20">
        <f t="shared" si="293"/>
        <v>0</v>
      </c>
      <c r="G1782" s="20">
        <f t="shared" si="293"/>
        <v>0</v>
      </c>
      <c r="H1782" s="20">
        <f t="shared" si="293"/>
        <v>0</v>
      </c>
      <c r="I1782" s="20">
        <f t="shared" si="293"/>
        <v>0</v>
      </c>
      <c r="J1782" s="20">
        <f t="shared" si="293"/>
        <v>0</v>
      </c>
      <c r="K1782" s="20">
        <f t="shared" si="293"/>
        <v>0</v>
      </c>
      <c r="L1782" s="20">
        <f t="shared" si="293"/>
        <v>0</v>
      </c>
      <c r="M1782" s="20">
        <f t="shared" si="293"/>
        <v>0</v>
      </c>
      <c r="N1782" s="20">
        <f t="shared" si="293"/>
        <v>4310534.4000000004</v>
      </c>
      <c r="O1782" s="20">
        <f t="shared" si="293"/>
        <v>0</v>
      </c>
      <c r="P1782" s="20">
        <f t="shared" si="293"/>
        <v>0</v>
      </c>
      <c r="Q1782" s="20">
        <f t="shared" si="293"/>
        <v>0</v>
      </c>
      <c r="R1782" s="20">
        <f t="shared" si="293"/>
        <v>0</v>
      </c>
      <c r="S1782" s="20">
        <f t="shared" si="293"/>
        <v>0</v>
      </c>
      <c r="T1782" s="20">
        <f t="shared" si="293"/>
        <v>0</v>
      </c>
      <c r="U1782" s="20">
        <f t="shared" si="293"/>
        <v>0</v>
      </c>
      <c r="V1782" s="20">
        <f t="shared" si="293"/>
        <v>0</v>
      </c>
      <c r="W1782" s="20">
        <f t="shared" si="293"/>
        <v>73893.149999999994</v>
      </c>
    </row>
    <row r="1783" spans="1:23" s="33" customFormat="1" ht="35.25" customHeight="1" x14ac:dyDescent="0.45">
      <c r="A1783" s="59" t="s">
        <v>1656</v>
      </c>
      <c r="B1783" s="52"/>
      <c r="C1783" s="52"/>
      <c r="D1783" s="52"/>
      <c r="E1783" s="52"/>
      <c r="F1783" s="52"/>
      <c r="G1783" s="52"/>
      <c r="H1783" s="52"/>
      <c r="I1783" s="52"/>
      <c r="J1783" s="52"/>
      <c r="K1783" s="52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3"/>
    </row>
    <row r="1784" spans="1:23" s="16" customFormat="1" ht="35.25" customHeight="1" x14ac:dyDescent="0.5">
      <c r="A1784" s="4">
        <f>A1781+1</f>
        <v>465</v>
      </c>
      <c r="B1784" s="4" t="s">
        <v>1402</v>
      </c>
      <c r="C1784" s="4">
        <v>42617</v>
      </c>
      <c r="D1784" s="1">
        <f>E1784+W1784</f>
        <v>4527530.8477999996</v>
      </c>
      <c r="E1784" s="1">
        <f>SUM(F1784:V1784)</f>
        <v>4468789.46</v>
      </c>
      <c r="F1784" s="1">
        <v>0</v>
      </c>
      <c r="G1784" s="1">
        <v>0</v>
      </c>
      <c r="H1784" s="1">
        <v>0</v>
      </c>
      <c r="I1784" s="1">
        <v>0</v>
      </c>
      <c r="J1784" s="1">
        <v>0</v>
      </c>
      <c r="K1784" s="1">
        <v>0</v>
      </c>
      <c r="L1784" s="1">
        <v>0</v>
      </c>
      <c r="M1784" s="1">
        <v>0</v>
      </c>
      <c r="N1784" s="1">
        <v>4468789.46</v>
      </c>
      <c r="O1784" s="1">
        <v>0</v>
      </c>
      <c r="P1784" s="1">
        <v>0</v>
      </c>
      <c r="Q1784" s="1">
        <v>0</v>
      </c>
      <c r="R1784" s="1">
        <v>0</v>
      </c>
      <c r="S1784" s="1">
        <v>0</v>
      </c>
      <c r="T1784" s="1">
        <v>0</v>
      </c>
      <c r="U1784" s="1">
        <v>0</v>
      </c>
      <c r="V1784" s="1">
        <v>0</v>
      </c>
      <c r="W1784" s="1">
        <v>58741.387799999997</v>
      </c>
    </row>
    <row r="1785" spans="1:23" s="16" customFormat="1" ht="35.25" customHeight="1" x14ac:dyDescent="0.5">
      <c r="A1785" s="4">
        <f>A1784+1</f>
        <v>466</v>
      </c>
      <c r="B1785" s="4" t="s">
        <v>1403</v>
      </c>
      <c r="C1785" s="4">
        <v>42618</v>
      </c>
      <c r="D1785" s="1">
        <f>E1785+W1785</f>
        <v>3539104.1774000004</v>
      </c>
      <c r="E1785" s="1">
        <f>SUM(F1785:V1785)</f>
        <v>3493167.47</v>
      </c>
      <c r="F1785" s="1">
        <v>0</v>
      </c>
      <c r="G1785" s="1">
        <v>0</v>
      </c>
      <c r="H1785" s="1">
        <v>0</v>
      </c>
      <c r="I1785" s="1"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3493167.47</v>
      </c>
      <c r="O1785" s="1">
        <v>0</v>
      </c>
      <c r="P1785" s="1">
        <v>0</v>
      </c>
      <c r="Q1785" s="1">
        <v>0</v>
      </c>
      <c r="R1785" s="1">
        <v>0</v>
      </c>
      <c r="S1785" s="1">
        <v>0</v>
      </c>
      <c r="T1785" s="1">
        <v>0</v>
      </c>
      <c r="U1785" s="1">
        <v>0</v>
      </c>
      <c r="V1785" s="1">
        <v>0</v>
      </c>
      <c r="W1785" s="1">
        <v>45936.707399999999</v>
      </c>
    </row>
    <row r="1786" spans="1:23" s="16" customFormat="1" ht="35.25" customHeight="1" x14ac:dyDescent="0.5">
      <c r="A1786" s="51" t="s">
        <v>484</v>
      </c>
      <c r="B1786" s="54"/>
      <c r="C1786" s="11"/>
      <c r="D1786" s="20">
        <f>SUM(D1784:D1785)</f>
        <v>8066635.0252</v>
      </c>
      <c r="E1786" s="20">
        <f t="shared" ref="E1786:W1786" si="294">SUM(E1784:E1785)</f>
        <v>7961956.9299999997</v>
      </c>
      <c r="F1786" s="20">
        <f t="shared" si="294"/>
        <v>0</v>
      </c>
      <c r="G1786" s="20">
        <f t="shared" si="294"/>
        <v>0</v>
      </c>
      <c r="H1786" s="20">
        <f t="shared" si="294"/>
        <v>0</v>
      </c>
      <c r="I1786" s="20">
        <f t="shared" si="294"/>
        <v>0</v>
      </c>
      <c r="J1786" s="20">
        <f t="shared" si="294"/>
        <v>0</v>
      </c>
      <c r="K1786" s="20">
        <f t="shared" si="294"/>
        <v>0</v>
      </c>
      <c r="L1786" s="20">
        <f t="shared" si="294"/>
        <v>0</v>
      </c>
      <c r="M1786" s="20">
        <f t="shared" si="294"/>
        <v>0</v>
      </c>
      <c r="N1786" s="20">
        <f t="shared" si="294"/>
        <v>7961956.9299999997</v>
      </c>
      <c r="O1786" s="20">
        <f t="shared" si="294"/>
        <v>0</v>
      </c>
      <c r="P1786" s="20">
        <f t="shared" si="294"/>
        <v>0</v>
      </c>
      <c r="Q1786" s="20">
        <f t="shared" si="294"/>
        <v>0</v>
      </c>
      <c r="R1786" s="20">
        <f t="shared" si="294"/>
        <v>0</v>
      </c>
      <c r="S1786" s="20">
        <f t="shared" si="294"/>
        <v>0</v>
      </c>
      <c r="T1786" s="20">
        <f t="shared" si="294"/>
        <v>0</v>
      </c>
      <c r="U1786" s="20">
        <f t="shared" si="294"/>
        <v>0</v>
      </c>
      <c r="V1786" s="20">
        <f t="shared" si="294"/>
        <v>0</v>
      </c>
      <c r="W1786" s="20">
        <f t="shared" si="294"/>
        <v>104678.0952</v>
      </c>
    </row>
    <row r="1787" spans="1:23" s="16" customFormat="1" ht="35.25" customHeight="1" x14ac:dyDescent="0.5">
      <c r="A1787" s="55" t="s">
        <v>1013</v>
      </c>
      <c r="B1787" s="55"/>
      <c r="C1787" s="11"/>
      <c r="D1787" s="20">
        <f>SUM(D1779,D1782,D1786)</f>
        <v>16158659.2852</v>
      </c>
      <c r="E1787" s="20">
        <f t="shared" ref="E1787:W1787" si="295">SUM(E1779,E1782,E1786)</f>
        <v>15938698.449999999</v>
      </c>
      <c r="F1787" s="20">
        <f t="shared" si="295"/>
        <v>0</v>
      </c>
      <c r="G1787" s="20">
        <f t="shared" si="295"/>
        <v>1948082.68</v>
      </c>
      <c r="H1787" s="20">
        <f t="shared" si="295"/>
        <v>0</v>
      </c>
      <c r="I1787" s="20">
        <f t="shared" si="295"/>
        <v>298821.09999999998</v>
      </c>
      <c r="J1787" s="20">
        <f t="shared" si="295"/>
        <v>348471.29</v>
      </c>
      <c r="K1787" s="20">
        <f t="shared" si="295"/>
        <v>264962.09000000003</v>
      </c>
      <c r="L1787" s="20">
        <f t="shared" si="295"/>
        <v>0</v>
      </c>
      <c r="M1787" s="20">
        <f t="shared" si="295"/>
        <v>0</v>
      </c>
      <c r="N1787" s="20">
        <f t="shared" si="295"/>
        <v>12272491.33</v>
      </c>
      <c r="O1787" s="20">
        <f t="shared" si="295"/>
        <v>700558.18</v>
      </c>
      <c r="P1787" s="20">
        <f t="shared" si="295"/>
        <v>0</v>
      </c>
      <c r="Q1787" s="20">
        <f t="shared" si="295"/>
        <v>0</v>
      </c>
      <c r="R1787" s="20">
        <f t="shared" si="295"/>
        <v>0</v>
      </c>
      <c r="S1787" s="20">
        <f t="shared" si="295"/>
        <v>0</v>
      </c>
      <c r="T1787" s="20">
        <f t="shared" si="295"/>
        <v>55163.78</v>
      </c>
      <c r="U1787" s="20">
        <f t="shared" si="295"/>
        <v>50148</v>
      </c>
      <c r="V1787" s="20">
        <f t="shared" si="295"/>
        <v>0</v>
      </c>
      <c r="W1787" s="20">
        <f t="shared" si="295"/>
        <v>219960.83519999997</v>
      </c>
    </row>
    <row r="1788" spans="1:23" s="16" customFormat="1" ht="35.25" customHeight="1" x14ac:dyDescent="0.5">
      <c r="A1788" s="56" t="s">
        <v>1657</v>
      </c>
      <c r="B1788" s="56"/>
      <c r="C1788" s="56"/>
      <c r="D1788" s="56"/>
      <c r="E1788" s="56"/>
      <c r="F1788" s="56"/>
      <c r="G1788" s="56"/>
      <c r="H1788" s="56"/>
      <c r="I1788" s="56"/>
      <c r="J1788" s="56"/>
      <c r="K1788" s="56"/>
      <c r="L1788" s="56"/>
      <c r="M1788" s="56"/>
      <c r="N1788" s="56"/>
      <c r="O1788" s="56"/>
      <c r="P1788" s="56"/>
      <c r="Q1788" s="56"/>
      <c r="R1788" s="56"/>
      <c r="S1788" s="56"/>
      <c r="T1788" s="56"/>
      <c r="U1788" s="56"/>
      <c r="V1788" s="56"/>
      <c r="W1788" s="56"/>
    </row>
    <row r="1789" spans="1:23" s="16" customFormat="1" ht="35.25" customHeight="1" x14ac:dyDescent="0.5">
      <c r="A1789" s="56" t="s">
        <v>1658</v>
      </c>
      <c r="B1789" s="56"/>
      <c r="C1789" s="56"/>
      <c r="D1789" s="56"/>
      <c r="E1789" s="56"/>
      <c r="F1789" s="56"/>
      <c r="G1789" s="56"/>
      <c r="H1789" s="56"/>
      <c r="I1789" s="56"/>
      <c r="J1789" s="56"/>
      <c r="K1789" s="56"/>
      <c r="L1789" s="56"/>
      <c r="M1789" s="56"/>
      <c r="N1789" s="56"/>
      <c r="O1789" s="56"/>
      <c r="P1789" s="56"/>
      <c r="Q1789" s="56"/>
      <c r="R1789" s="56"/>
      <c r="S1789" s="56"/>
      <c r="T1789" s="56"/>
      <c r="U1789" s="56"/>
      <c r="V1789" s="56"/>
      <c r="W1789" s="56"/>
    </row>
    <row r="1790" spans="1:23" s="16" customFormat="1" ht="35.25" customHeight="1" x14ac:dyDescent="0.5">
      <c r="A1790" s="4">
        <f>A1785+1</f>
        <v>467</v>
      </c>
      <c r="B1790" s="4" t="s">
        <v>1532</v>
      </c>
      <c r="C1790" s="4">
        <v>42628</v>
      </c>
      <c r="D1790" s="1">
        <f>E1790+W1790</f>
        <v>4215672.17</v>
      </c>
      <c r="E1790" s="1">
        <f>SUM(F1790:V1790)</f>
        <v>4153371.6</v>
      </c>
      <c r="F1790" s="1">
        <v>0</v>
      </c>
      <c r="G1790" s="1">
        <v>0</v>
      </c>
      <c r="H1790" s="1">
        <v>0</v>
      </c>
      <c r="I1790" s="1"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4153371.6</v>
      </c>
      <c r="O1790" s="1">
        <v>0</v>
      </c>
      <c r="P1790" s="1">
        <v>0</v>
      </c>
      <c r="Q1790" s="1">
        <v>0</v>
      </c>
      <c r="R1790" s="1">
        <v>0</v>
      </c>
      <c r="S1790" s="1">
        <v>0</v>
      </c>
      <c r="T1790" s="1">
        <v>0</v>
      </c>
      <c r="U1790" s="1">
        <v>0</v>
      </c>
      <c r="V1790" s="1">
        <v>0</v>
      </c>
      <c r="W1790" s="1">
        <v>62300.57</v>
      </c>
    </row>
    <row r="1791" spans="1:23" s="16" customFormat="1" ht="35.25" customHeight="1" x14ac:dyDescent="0.5">
      <c r="A1791" s="51" t="s">
        <v>484</v>
      </c>
      <c r="B1791" s="54"/>
      <c r="C1791" s="11"/>
      <c r="D1791" s="20">
        <f>SUM(D1790)</f>
        <v>4215672.17</v>
      </c>
      <c r="E1791" s="20">
        <f t="shared" ref="E1791:W1791" si="296">SUM(E1790)</f>
        <v>4153371.6</v>
      </c>
      <c r="F1791" s="20">
        <f t="shared" si="296"/>
        <v>0</v>
      </c>
      <c r="G1791" s="20">
        <f t="shared" si="296"/>
        <v>0</v>
      </c>
      <c r="H1791" s="20">
        <f t="shared" si="296"/>
        <v>0</v>
      </c>
      <c r="I1791" s="20">
        <f t="shared" si="296"/>
        <v>0</v>
      </c>
      <c r="J1791" s="20">
        <f t="shared" si="296"/>
        <v>0</v>
      </c>
      <c r="K1791" s="20">
        <f t="shared" si="296"/>
        <v>0</v>
      </c>
      <c r="L1791" s="20">
        <f t="shared" si="296"/>
        <v>0</v>
      </c>
      <c r="M1791" s="20">
        <f t="shared" si="296"/>
        <v>0</v>
      </c>
      <c r="N1791" s="20">
        <f t="shared" si="296"/>
        <v>4153371.6</v>
      </c>
      <c r="O1791" s="20">
        <f t="shared" si="296"/>
        <v>0</v>
      </c>
      <c r="P1791" s="20">
        <f t="shared" si="296"/>
        <v>0</v>
      </c>
      <c r="Q1791" s="20">
        <f t="shared" si="296"/>
        <v>0</v>
      </c>
      <c r="R1791" s="20">
        <f t="shared" si="296"/>
        <v>0</v>
      </c>
      <c r="S1791" s="20">
        <f t="shared" si="296"/>
        <v>0</v>
      </c>
      <c r="T1791" s="20">
        <f t="shared" si="296"/>
        <v>0</v>
      </c>
      <c r="U1791" s="20">
        <f t="shared" si="296"/>
        <v>0</v>
      </c>
      <c r="V1791" s="20">
        <f t="shared" si="296"/>
        <v>0</v>
      </c>
      <c r="W1791" s="20">
        <f t="shared" si="296"/>
        <v>62300.57</v>
      </c>
    </row>
    <row r="1792" spans="1:23" s="16" customFormat="1" ht="35.25" customHeight="1" x14ac:dyDescent="0.5">
      <c r="A1792" s="56" t="s">
        <v>1659</v>
      </c>
      <c r="B1792" s="56"/>
      <c r="C1792" s="56"/>
      <c r="D1792" s="56"/>
      <c r="E1792" s="56"/>
      <c r="F1792" s="56"/>
      <c r="G1792" s="56"/>
      <c r="H1792" s="56"/>
      <c r="I1792" s="56"/>
      <c r="J1792" s="56"/>
      <c r="K1792" s="56"/>
      <c r="L1792" s="56"/>
      <c r="M1792" s="56"/>
      <c r="N1792" s="56"/>
      <c r="O1792" s="56"/>
      <c r="P1792" s="56"/>
      <c r="Q1792" s="56"/>
      <c r="R1792" s="56"/>
      <c r="S1792" s="56"/>
      <c r="T1792" s="56"/>
      <c r="U1792" s="56"/>
      <c r="V1792" s="56"/>
      <c r="W1792" s="56"/>
    </row>
    <row r="1793" spans="1:23" s="16" customFormat="1" ht="35.25" customHeight="1" x14ac:dyDescent="0.5">
      <c r="A1793" s="4">
        <f>A1790+1</f>
        <v>468</v>
      </c>
      <c r="B1793" s="1" t="s">
        <v>1161</v>
      </c>
      <c r="C1793" s="2">
        <v>42700</v>
      </c>
      <c r="D1793" s="1">
        <f t="shared" ref="D1793:D1821" si="297">E1793+W1793</f>
        <v>1631099.1800000002</v>
      </c>
      <c r="E1793" s="1">
        <f t="shared" ref="E1793:E1821" si="298">SUM(F1793:V1793)</f>
        <v>1618972.33</v>
      </c>
      <c r="F1793" s="1">
        <v>0</v>
      </c>
      <c r="G1793" s="1">
        <v>0</v>
      </c>
      <c r="H1793" s="1">
        <v>0</v>
      </c>
      <c r="I1793" s="1">
        <v>0</v>
      </c>
      <c r="J1793" s="1">
        <v>0</v>
      </c>
      <c r="K1793" s="1">
        <v>0</v>
      </c>
      <c r="L1793" s="1">
        <v>0</v>
      </c>
      <c r="M1793" s="1">
        <v>0</v>
      </c>
      <c r="N1793" s="1">
        <v>1546808</v>
      </c>
      <c r="O1793" s="1">
        <v>72164.33</v>
      </c>
      <c r="P1793" s="1">
        <v>0</v>
      </c>
      <c r="Q1793" s="1">
        <v>0</v>
      </c>
      <c r="R1793" s="1">
        <v>0</v>
      </c>
      <c r="S1793" s="1">
        <v>0</v>
      </c>
      <c r="T1793" s="1">
        <v>0</v>
      </c>
      <c r="U1793" s="1">
        <v>0</v>
      </c>
      <c r="V1793" s="1">
        <v>0</v>
      </c>
      <c r="W1793" s="7">
        <v>12126.85</v>
      </c>
    </row>
    <row r="1794" spans="1:23" s="16" customFormat="1" ht="35.25" customHeight="1" x14ac:dyDescent="0.5">
      <c r="A1794" s="4">
        <f t="shared" ref="A1794:A1851" si="299">A1793+1</f>
        <v>469</v>
      </c>
      <c r="B1794" s="1" t="s">
        <v>1526</v>
      </c>
      <c r="C1794" s="2">
        <v>42736</v>
      </c>
      <c r="D1794" s="1">
        <f t="shared" si="297"/>
        <v>3243943.4200000004</v>
      </c>
      <c r="E1794" s="1">
        <f t="shared" si="298"/>
        <v>3220056.99</v>
      </c>
      <c r="F1794" s="1">
        <v>440740.66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1626045.6</v>
      </c>
      <c r="O1794" s="1">
        <v>1153270.73</v>
      </c>
      <c r="P1794" s="1">
        <v>0</v>
      </c>
      <c r="Q1794" s="1">
        <v>0</v>
      </c>
      <c r="R1794" s="1">
        <v>0</v>
      </c>
      <c r="S1794" s="1">
        <v>0</v>
      </c>
      <c r="T1794" s="1">
        <v>0</v>
      </c>
      <c r="U1794" s="1">
        <v>0</v>
      </c>
      <c r="V1794" s="1">
        <v>0</v>
      </c>
      <c r="W1794" s="7">
        <v>23886.43</v>
      </c>
    </row>
    <row r="1795" spans="1:23" s="16" customFormat="1" ht="35.25" customHeight="1" x14ac:dyDescent="0.5">
      <c r="A1795" s="4">
        <f t="shared" si="299"/>
        <v>470</v>
      </c>
      <c r="B1795" s="1" t="s">
        <v>1524</v>
      </c>
      <c r="C1795" s="2">
        <v>42737</v>
      </c>
      <c r="D1795" s="1">
        <f t="shared" si="297"/>
        <v>3328155.15</v>
      </c>
      <c r="E1795" s="1">
        <f t="shared" si="298"/>
        <v>3301794.9</v>
      </c>
      <c r="F1795" s="1">
        <v>595349.44999999995</v>
      </c>
      <c r="G1795" s="1">
        <v>0</v>
      </c>
      <c r="H1795" s="1">
        <v>0</v>
      </c>
      <c r="I1795" s="1">
        <v>0</v>
      </c>
      <c r="J1795" s="1">
        <v>0</v>
      </c>
      <c r="K1795" s="1">
        <v>0</v>
      </c>
      <c r="L1795" s="1">
        <v>0</v>
      </c>
      <c r="M1795" s="1">
        <v>0</v>
      </c>
      <c r="N1795" s="1">
        <v>1757350.32</v>
      </c>
      <c r="O1795" s="1">
        <v>949095.13</v>
      </c>
      <c r="P1795" s="1">
        <v>0</v>
      </c>
      <c r="Q1795" s="1">
        <v>0</v>
      </c>
      <c r="R1795" s="1">
        <v>0</v>
      </c>
      <c r="S1795" s="1">
        <v>0</v>
      </c>
      <c r="T1795" s="1">
        <v>0</v>
      </c>
      <c r="U1795" s="1">
        <v>0</v>
      </c>
      <c r="V1795" s="1">
        <v>0</v>
      </c>
      <c r="W1795" s="7">
        <v>26360.25</v>
      </c>
    </row>
    <row r="1796" spans="1:23" s="16" customFormat="1" ht="35.25" customHeight="1" x14ac:dyDescent="0.5">
      <c r="A1796" s="4">
        <f t="shared" si="299"/>
        <v>471</v>
      </c>
      <c r="B1796" s="1" t="s">
        <v>1525</v>
      </c>
      <c r="C1796" s="2">
        <v>42738</v>
      </c>
      <c r="D1796" s="1">
        <f t="shared" si="297"/>
        <v>1825795.1600000001</v>
      </c>
      <c r="E1796" s="1">
        <f t="shared" si="298"/>
        <v>1806368.7400000002</v>
      </c>
      <c r="F1796" s="1">
        <v>202959.59</v>
      </c>
      <c r="G1796" s="1">
        <v>0</v>
      </c>
      <c r="H1796" s="1">
        <v>0</v>
      </c>
      <c r="I1796" s="1">
        <v>0</v>
      </c>
      <c r="J1796" s="1">
        <v>0</v>
      </c>
      <c r="K1796" s="1">
        <v>0</v>
      </c>
      <c r="L1796" s="1">
        <v>0</v>
      </c>
      <c r="M1796" s="1">
        <v>0</v>
      </c>
      <c r="N1796" s="1">
        <v>1185046.8</v>
      </c>
      <c r="O1796" s="1">
        <v>418362.35</v>
      </c>
      <c r="P1796" s="1">
        <v>0</v>
      </c>
      <c r="Q1796" s="1">
        <v>0</v>
      </c>
      <c r="R1796" s="1">
        <v>0</v>
      </c>
      <c r="S1796" s="1">
        <v>0</v>
      </c>
      <c r="T1796" s="1">
        <v>0</v>
      </c>
      <c r="U1796" s="1">
        <v>0</v>
      </c>
      <c r="V1796" s="1">
        <v>0</v>
      </c>
      <c r="W1796" s="7">
        <v>19426.419999999998</v>
      </c>
    </row>
    <row r="1797" spans="1:23" s="16" customFormat="1" ht="70.5" customHeight="1" x14ac:dyDescent="0.5">
      <c r="A1797" s="4">
        <f t="shared" si="299"/>
        <v>472</v>
      </c>
      <c r="B1797" s="1" t="s">
        <v>1596</v>
      </c>
      <c r="C1797" s="2">
        <v>42756</v>
      </c>
      <c r="D1797" s="1">
        <f t="shared" si="297"/>
        <v>980786.45</v>
      </c>
      <c r="E1797" s="1">
        <f t="shared" si="298"/>
        <v>965977.2</v>
      </c>
      <c r="F1797" s="1">
        <v>0</v>
      </c>
      <c r="G1797" s="1">
        <v>0</v>
      </c>
      <c r="H1797" s="1">
        <v>0</v>
      </c>
      <c r="I1797" s="1">
        <v>0</v>
      </c>
      <c r="J1797" s="1">
        <v>0</v>
      </c>
      <c r="K1797" s="1">
        <v>0</v>
      </c>
      <c r="L1797" s="1">
        <v>0</v>
      </c>
      <c r="M1797" s="1">
        <v>0</v>
      </c>
      <c r="N1797" s="1">
        <v>965977.2</v>
      </c>
      <c r="O1797" s="1">
        <v>0</v>
      </c>
      <c r="P1797" s="1">
        <v>0</v>
      </c>
      <c r="Q1797" s="1">
        <v>0</v>
      </c>
      <c r="R1797" s="1">
        <v>0</v>
      </c>
      <c r="S1797" s="1">
        <v>0</v>
      </c>
      <c r="T1797" s="1">
        <v>0</v>
      </c>
      <c r="U1797" s="1">
        <v>0</v>
      </c>
      <c r="V1797" s="1">
        <v>0</v>
      </c>
      <c r="W1797" s="7">
        <v>14809.25</v>
      </c>
    </row>
    <row r="1798" spans="1:23" s="16" customFormat="1" ht="35.25" customHeight="1" x14ac:dyDescent="0.5">
      <c r="A1798" s="4">
        <f t="shared" si="299"/>
        <v>473</v>
      </c>
      <c r="B1798" s="1" t="s">
        <v>1162</v>
      </c>
      <c r="C1798" s="2">
        <v>42785</v>
      </c>
      <c r="D1798" s="1">
        <f t="shared" si="297"/>
        <v>1772614.28</v>
      </c>
      <c r="E1798" s="1">
        <f t="shared" si="298"/>
        <v>1746418.02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0</v>
      </c>
      <c r="N1798" s="1">
        <v>1631870.4</v>
      </c>
      <c r="O1798" s="1">
        <v>114547.62</v>
      </c>
      <c r="P1798" s="1">
        <v>0</v>
      </c>
      <c r="Q1798" s="1">
        <v>0</v>
      </c>
      <c r="R1798" s="1">
        <v>0</v>
      </c>
      <c r="S1798" s="1">
        <v>0</v>
      </c>
      <c r="T1798" s="1">
        <v>0</v>
      </c>
      <c r="U1798" s="1">
        <v>0</v>
      </c>
      <c r="V1798" s="1">
        <v>0</v>
      </c>
      <c r="W1798" s="7">
        <v>26196.26</v>
      </c>
    </row>
    <row r="1799" spans="1:23" s="16" customFormat="1" ht="35.25" customHeight="1" x14ac:dyDescent="0.5">
      <c r="A1799" s="4">
        <f t="shared" si="299"/>
        <v>474</v>
      </c>
      <c r="B1799" s="1" t="s">
        <v>1787</v>
      </c>
      <c r="C1799" s="2">
        <v>42781</v>
      </c>
      <c r="D1799" s="1">
        <f t="shared" si="297"/>
        <v>1335083.51</v>
      </c>
      <c r="E1799" s="1">
        <f t="shared" si="298"/>
        <v>1333087.2</v>
      </c>
      <c r="F1799" s="1">
        <v>0</v>
      </c>
      <c r="G1799" s="1">
        <v>0</v>
      </c>
      <c r="H1799" s="1">
        <v>0</v>
      </c>
      <c r="I1799" s="1">
        <v>0</v>
      </c>
      <c r="J1799" s="1">
        <v>0</v>
      </c>
      <c r="K1799" s="1">
        <v>0</v>
      </c>
      <c r="L1799" s="1">
        <v>0</v>
      </c>
      <c r="M1799" s="1">
        <v>0</v>
      </c>
      <c r="N1799" s="1">
        <v>1252483.2</v>
      </c>
      <c r="O1799" s="1">
        <v>80604</v>
      </c>
      <c r="P1799" s="1">
        <v>0</v>
      </c>
      <c r="Q1799" s="1">
        <v>0</v>
      </c>
      <c r="R1799" s="1">
        <v>0</v>
      </c>
      <c r="S1799" s="1">
        <v>0</v>
      </c>
      <c r="T1799" s="1">
        <v>0</v>
      </c>
      <c r="U1799" s="1">
        <v>0</v>
      </c>
      <c r="V1799" s="1">
        <v>0</v>
      </c>
      <c r="W1799" s="7">
        <v>1996.31</v>
      </c>
    </row>
    <row r="1800" spans="1:23" s="16" customFormat="1" ht="35.25" customHeight="1" x14ac:dyDescent="0.5">
      <c r="A1800" s="4">
        <f t="shared" si="299"/>
        <v>475</v>
      </c>
      <c r="B1800" s="1" t="s">
        <v>1533</v>
      </c>
      <c r="C1800" s="2">
        <v>42796</v>
      </c>
      <c r="D1800" s="1">
        <f t="shared" si="297"/>
        <v>1455063.9600000002</v>
      </c>
      <c r="E1800" s="1">
        <f t="shared" si="298"/>
        <v>1438758.35</v>
      </c>
      <c r="F1800" s="1">
        <v>275225.26</v>
      </c>
      <c r="G1800" s="1">
        <v>0</v>
      </c>
      <c r="H1800" s="1">
        <v>0</v>
      </c>
      <c r="I1800" s="1">
        <v>0</v>
      </c>
      <c r="J1800" s="1">
        <v>0</v>
      </c>
      <c r="K1800" s="1">
        <v>0</v>
      </c>
      <c r="L1800" s="1">
        <v>0</v>
      </c>
      <c r="M1800" s="1">
        <v>0</v>
      </c>
      <c r="N1800" s="1">
        <v>1027747.2</v>
      </c>
      <c r="O1800" s="1">
        <v>135785.89000000001</v>
      </c>
      <c r="P1800" s="1">
        <v>0</v>
      </c>
      <c r="Q1800" s="1">
        <v>0</v>
      </c>
      <c r="R1800" s="1">
        <v>0</v>
      </c>
      <c r="S1800" s="1">
        <v>0</v>
      </c>
      <c r="T1800" s="1">
        <v>0</v>
      </c>
      <c r="U1800" s="1">
        <v>0</v>
      </c>
      <c r="V1800" s="1">
        <v>0</v>
      </c>
      <c r="W1800" s="7">
        <v>16305.61</v>
      </c>
    </row>
    <row r="1801" spans="1:23" s="16" customFormat="1" ht="35.25" customHeight="1" x14ac:dyDescent="0.5">
      <c r="A1801" s="4">
        <f t="shared" si="299"/>
        <v>476</v>
      </c>
      <c r="B1801" s="1" t="s">
        <v>1534</v>
      </c>
      <c r="C1801" s="2">
        <v>42802</v>
      </c>
      <c r="D1801" s="1">
        <f t="shared" si="297"/>
        <v>2373541.5500000003</v>
      </c>
      <c r="E1801" s="1">
        <f t="shared" si="298"/>
        <v>2328920.1</v>
      </c>
      <c r="F1801" s="1">
        <v>1205892.06</v>
      </c>
      <c r="G1801" s="1">
        <v>0</v>
      </c>
      <c r="H1801" s="1">
        <v>0</v>
      </c>
      <c r="I1801" s="1">
        <v>0</v>
      </c>
      <c r="J1801" s="1">
        <v>0</v>
      </c>
      <c r="K1801" s="1">
        <v>0</v>
      </c>
      <c r="L1801" s="1">
        <v>0</v>
      </c>
      <c r="M1801" s="1">
        <v>0</v>
      </c>
      <c r="N1801" s="1">
        <v>0</v>
      </c>
      <c r="O1801" s="1">
        <v>879222.84</v>
      </c>
      <c r="P1801" s="1">
        <v>0</v>
      </c>
      <c r="Q1801" s="1">
        <v>0</v>
      </c>
      <c r="R1801" s="1">
        <v>0</v>
      </c>
      <c r="S1801" s="1">
        <v>0</v>
      </c>
      <c r="T1801" s="1">
        <v>0</v>
      </c>
      <c r="U1801" s="1">
        <v>243805.2</v>
      </c>
      <c r="V1801" s="1">
        <v>0</v>
      </c>
      <c r="W1801" s="7">
        <v>44621.45</v>
      </c>
    </row>
    <row r="1802" spans="1:23" s="16" customFormat="1" ht="35.25" customHeight="1" x14ac:dyDescent="0.5">
      <c r="A1802" s="4">
        <f t="shared" si="299"/>
        <v>477</v>
      </c>
      <c r="B1802" s="1" t="s">
        <v>1535</v>
      </c>
      <c r="C1802" s="2">
        <v>42810</v>
      </c>
      <c r="D1802" s="1">
        <f t="shared" si="297"/>
        <v>7199915.9799999995</v>
      </c>
      <c r="E1802" s="1">
        <f t="shared" si="298"/>
        <v>7186180.46</v>
      </c>
      <c r="F1802" s="1">
        <v>1007941.04</v>
      </c>
      <c r="G1802" s="1">
        <v>1442911.2</v>
      </c>
      <c r="H1802" s="1">
        <v>0</v>
      </c>
      <c r="I1802" s="1">
        <v>191811.86</v>
      </c>
      <c r="J1802" s="1">
        <v>465898.8</v>
      </c>
      <c r="K1802" s="1">
        <v>251963</v>
      </c>
      <c r="L1802" s="1">
        <v>0</v>
      </c>
      <c r="M1802" s="1">
        <v>0</v>
      </c>
      <c r="N1802" s="1">
        <v>2515045.2000000002</v>
      </c>
      <c r="O1802" s="1">
        <v>1310609.3600000001</v>
      </c>
      <c r="P1802" s="1">
        <v>0</v>
      </c>
      <c r="Q1802" s="1">
        <v>0</v>
      </c>
      <c r="R1802" s="1">
        <v>0</v>
      </c>
      <c r="S1802" s="1">
        <v>0</v>
      </c>
      <c r="T1802" s="1">
        <v>0</v>
      </c>
      <c r="U1802" s="1">
        <v>0</v>
      </c>
      <c r="V1802" s="1">
        <v>0</v>
      </c>
      <c r="W1802" s="7">
        <v>13735.52</v>
      </c>
    </row>
    <row r="1803" spans="1:23" s="16" customFormat="1" ht="35.25" customHeight="1" x14ac:dyDescent="0.5">
      <c r="A1803" s="4">
        <f t="shared" si="299"/>
        <v>478</v>
      </c>
      <c r="B1803" s="1" t="s">
        <v>1536</v>
      </c>
      <c r="C1803" s="2">
        <v>42811</v>
      </c>
      <c r="D1803" s="1">
        <f t="shared" si="297"/>
        <v>3022516.92</v>
      </c>
      <c r="E1803" s="1">
        <f t="shared" si="298"/>
        <v>2993456.58</v>
      </c>
      <c r="F1803" s="1">
        <v>669456.66</v>
      </c>
      <c r="G1803" s="1">
        <v>0</v>
      </c>
      <c r="H1803" s="1">
        <v>0</v>
      </c>
      <c r="I1803" s="1">
        <v>0</v>
      </c>
      <c r="J1803" s="1">
        <v>0</v>
      </c>
      <c r="K1803" s="1">
        <v>0</v>
      </c>
      <c r="L1803" s="1">
        <v>0</v>
      </c>
      <c r="M1803" s="1">
        <v>0</v>
      </c>
      <c r="N1803" s="1">
        <v>1937355.92</v>
      </c>
      <c r="O1803" s="1">
        <v>386644</v>
      </c>
      <c r="P1803" s="1">
        <v>0</v>
      </c>
      <c r="Q1803" s="1">
        <v>0</v>
      </c>
      <c r="R1803" s="1">
        <v>0</v>
      </c>
      <c r="S1803" s="1">
        <v>0</v>
      </c>
      <c r="T1803" s="1">
        <v>0</v>
      </c>
      <c r="U1803" s="1">
        <v>0</v>
      </c>
      <c r="V1803" s="1">
        <v>0</v>
      </c>
      <c r="W1803" s="7">
        <v>29060.34</v>
      </c>
    </row>
    <row r="1804" spans="1:23" s="16" customFormat="1" ht="35.25" customHeight="1" x14ac:dyDescent="0.5">
      <c r="A1804" s="4">
        <f t="shared" si="299"/>
        <v>479</v>
      </c>
      <c r="B1804" s="1" t="s">
        <v>1164</v>
      </c>
      <c r="C1804" s="2">
        <v>42818</v>
      </c>
      <c r="D1804" s="1">
        <f t="shared" si="297"/>
        <v>6273490.8200000012</v>
      </c>
      <c r="E1804" s="1">
        <f t="shared" si="298"/>
        <v>6200816.4000000013</v>
      </c>
      <c r="F1804" s="1">
        <v>877725</v>
      </c>
      <c r="G1804" s="1">
        <v>1136752.8</v>
      </c>
      <c r="H1804" s="1">
        <v>0</v>
      </c>
      <c r="I1804" s="1">
        <v>174382.8</v>
      </c>
      <c r="J1804" s="1">
        <v>208617.60000000001</v>
      </c>
      <c r="K1804" s="1">
        <v>295067.15999999997</v>
      </c>
      <c r="L1804" s="1">
        <v>0</v>
      </c>
      <c r="M1804" s="1">
        <v>0</v>
      </c>
      <c r="N1804" s="1">
        <v>3325875.6</v>
      </c>
      <c r="O1804" s="1">
        <v>0</v>
      </c>
      <c r="P1804" s="1">
        <v>0</v>
      </c>
      <c r="Q1804" s="1">
        <v>0</v>
      </c>
      <c r="R1804" s="1">
        <v>0</v>
      </c>
      <c r="S1804" s="1">
        <v>0</v>
      </c>
      <c r="T1804" s="1">
        <v>0</v>
      </c>
      <c r="U1804" s="1">
        <v>182395.44</v>
      </c>
      <c r="V1804" s="1">
        <v>0</v>
      </c>
      <c r="W1804" s="7">
        <v>72674.42</v>
      </c>
    </row>
    <row r="1805" spans="1:23" s="16" customFormat="1" ht="35.25" customHeight="1" x14ac:dyDescent="0.5">
      <c r="A1805" s="4">
        <f t="shared" si="299"/>
        <v>480</v>
      </c>
      <c r="B1805" s="1" t="s">
        <v>1165</v>
      </c>
      <c r="C1805" s="2">
        <v>42820</v>
      </c>
      <c r="D1805" s="1">
        <f t="shared" si="297"/>
        <v>5763385.3200000003</v>
      </c>
      <c r="E1805" s="1">
        <f t="shared" si="298"/>
        <v>5686326.2700000005</v>
      </c>
      <c r="F1805" s="1">
        <v>765201</v>
      </c>
      <c r="G1805" s="1">
        <v>1132132.8</v>
      </c>
      <c r="H1805" s="1">
        <v>0</v>
      </c>
      <c r="I1805" s="1">
        <v>165409.20000000001</v>
      </c>
      <c r="J1805" s="1">
        <v>161185.20000000001</v>
      </c>
      <c r="K1805" s="1">
        <v>367593.64</v>
      </c>
      <c r="L1805" s="1">
        <v>0</v>
      </c>
      <c r="M1805" s="1">
        <v>0</v>
      </c>
      <c r="N1805" s="1">
        <v>2912408.99</v>
      </c>
      <c r="O1805" s="1">
        <v>0</v>
      </c>
      <c r="P1805" s="1">
        <v>0</v>
      </c>
      <c r="Q1805" s="1">
        <v>0</v>
      </c>
      <c r="R1805" s="1">
        <v>0</v>
      </c>
      <c r="S1805" s="1">
        <v>0</v>
      </c>
      <c r="T1805" s="1">
        <v>0</v>
      </c>
      <c r="U1805" s="1">
        <v>182395.44</v>
      </c>
      <c r="V1805" s="1">
        <v>0</v>
      </c>
      <c r="W1805" s="7">
        <v>77059.05</v>
      </c>
    </row>
    <row r="1806" spans="1:23" s="16" customFormat="1" ht="35.25" customHeight="1" x14ac:dyDescent="0.5">
      <c r="A1806" s="4">
        <f t="shared" si="299"/>
        <v>481</v>
      </c>
      <c r="B1806" s="1" t="s">
        <v>1166</v>
      </c>
      <c r="C1806" s="2">
        <v>42844</v>
      </c>
      <c r="D1806" s="1">
        <f t="shared" si="297"/>
        <v>1863542.9200000002</v>
      </c>
      <c r="E1806" s="1">
        <f t="shared" si="298"/>
        <v>1840915.06</v>
      </c>
      <c r="F1806" s="1">
        <v>0</v>
      </c>
      <c r="G1806" s="1">
        <v>0</v>
      </c>
      <c r="H1806" s="1">
        <v>0</v>
      </c>
      <c r="I1806" s="1"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1840915.06</v>
      </c>
      <c r="O1806" s="1">
        <v>0</v>
      </c>
      <c r="P1806" s="1">
        <v>0</v>
      </c>
      <c r="Q1806" s="1">
        <v>0</v>
      </c>
      <c r="R1806" s="1">
        <v>0</v>
      </c>
      <c r="S1806" s="1">
        <v>0</v>
      </c>
      <c r="T1806" s="1">
        <v>0</v>
      </c>
      <c r="U1806" s="1">
        <v>0</v>
      </c>
      <c r="V1806" s="1">
        <v>0</v>
      </c>
      <c r="W1806" s="7">
        <v>22627.86</v>
      </c>
    </row>
    <row r="1807" spans="1:23" s="16" customFormat="1" ht="35.25" customHeight="1" x14ac:dyDescent="0.5">
      <c r="A1807" s="4">
        <f t="shared" si="299"/>
        <v>482</v>
      </c>
      <c r="B1807" s="1" t="s">
        <v>1167</v>
      </c>
      <c r="C1807" s="2">
        <v>42845</v>
      </c>
      <c r="D1807" s="1">
        <f t="shared" si="297"/>
        <v>1199738.4000000001</v>
      </c>
      <c r="E1807" s="1">
        <f t="shared" si="298"/>
        <v>1182008.28</v>
      </c>
      <c r="F1807" s="1">
        <v>0</v>
      </c>
      <c r="G1807" s="1">
        <v>0</v>
      </c>
      <c r="H1807" s="1">
        <v>0</v>
      </c>
      <c r="I1807" s="1">
        <v>0</v>
      </c>
      <c r="J1807" s="1">
        <v>0</v>
      </c>
      <c r="K1807" s="1">
        <v>0</v>
      </c>
      <c r="L1807" s="1">
        <v>0</v>
      </c>
      <c r="M1807" s="1">
        <v>0</v>
      </c>
      <c r="N1807" s="1">
        <v>1182008.28</v>
      </c>
      <c r="O1807" s="1">
        <v>0</v>
      </c>
      <c r="P1807" s="1">
        <v>0</v>
      </c>
      <c r="Q1807" s="1">
        <v>0</v>
      </c>
      <c r="R1807" s="1">
        <v>0</v>
      </c>
      <c r="S1807" s="1">
        <v>0</v>
      </c>
      <c r="T1807" s="1">
        <v>0</v>
      </c>
      <c r="U1807" s="1">
        <v>0</v>
      </c>
      <c r="V1807" s="1">
        <v>0</v>
      </c>
      <c r="W1807" s="7">
        <v>17730.12</v>
      </c>
    </row>
    <row r="1808" spans="1:23" s="16" customFormat="1" ht="35.25" customHeight="1" x14ac:dyDescent="0.5">
      <c r="A1808" s="4">
        <f t="shared" si="299"/>
        <v>483</v>
      </c>
      <c r="B1808" s="48" t="s">
        <v>1792</v>
      </c>
      <c r="C1808" s="2">
        <v>42847</v>
      </c>
      <c r="D1808" s="1">
        <f t="shared" si="297"/>
        <v>1064377.3299999998</v>
      </c>
      <c r="E1808" s="1">
        <f t="shared" si="298"/>
        <v>1049716.45</v>
      </c>
      <c r="F1808" s="1">
        <v>0</v>
      </c>
      <c r="G1808" s="1">
        <v>0</v>
      </c>
      <c r="H1808" s="1">
        <v>0</v>
      </c>
      <c r="I1808" s="1">
        <v>0</v>
      </c>
      <c r="J1808" s="1">
        <v>0</v>
      </c>
      <c r="K1808" s="1">
        <v>0</v>
      </c>
      <c r="L1808" s="1">
        <v>0</v>
      </c>
      <c r="M1808" s="1">
        <v>0</v>
      </c>
      <c r="N1808" s="1">
        <v>1049716.45</v>
      </c>
      <c r="O1808" s="1">
        <v>0</v>
      </c>
      <c r="P1808" s="1">
        <v>0</v>
      </c>
      <c r="Q1808" s="1">
        <v>0</v>
      </c>
      <c r="R1808" s="1">
        <v>0</v>
      </c>
      <c r="S1808" s="1">
        <v>0</v>
      </c>
      <c r="T1808" s="1">
        <v>0</v>
      </c>
      <c r="U1808" s="1">
        <v>0</v>
      </c>
      <c r="V1808" s="1">
        <v>0</v>
      </c>
      <c r="W1808" s="7">
        <v>14660.88</v>
      </c>
    </row>
    <row r="1809" spans="1:23" s="16" customFormat="1" ht="35.25" customHeight="1" x14ac:dyDescent="0.5">
      <c r="A1809" s="4">
        <f t="shared" si="299"/>
        <v>484</v>
      </c>
      <c r="B1809" s="1" t="s">
        <v>1168</v>
      </c>
      <c r="C1809" s="2">
        <v>42849</v>
      </c>
      <c r="D1809" s="1">
        <f t="shared" si="297"/>
        <v>1040087.48</v>
      </c>
      <c r="E1809" s="1">
        <f t="shared" si="298"/>
        <v>1025426.6</v>
      </c>
      <c r="F1809" s="1">
        <v>0</v>
      </c>
      <c r="G1809" s="1">
        <v>0</v>
      </c>
      <c r="H1809" s="1">
        <v>0</v>
      </c>
      <c r="I1809" s="1">
        <v>0</v>
      </c>
      <c r="J1809" s="1">
        <v>0</v>
      </c>
      <c r="K1809" s="1">
        <v>0</v>
      </c>
      <c r="L1809" s="1">
        <v>0</v>
      </c>
      <c r="M1809" s="1">
        <v>0</v>
      </c>
      <c r="N1809" s="1">
        <v>1025426.6</v>
      </c>
      <c r="O1809" s="1">
        <v>0</v>
      </c>
      <c r="P1809" s="1">
        <v>0</v>
      </c>
      <c r="Q1809" s="1">
        <v>0</v>
      </c>
      <c r="R1809" s="1">
        <v>0</v>
      </c>
      <c r="S1809" s="1">
        <v>0</v>
      </c>
      <c r="T1809" s="1">
        <v>0</v>
      </c>
      <c r="U1809" s="1">
        <v>0</v>
      </c>
      <c r="V1809" s="1">
        <v>0</v>
      </c>
      <c r="W1809" s="7">
        <v>14660.88</v>
      </c>
    </row>
    <row r="1810" spans="1:23" s="16" customFormat="1" ht="35.25" customHeight="1" x14ac:dyDescent="0.5">
      <c r="A1810" s="4">
        <f t="shared" si="299"/>
        <v>485</v>
      </c>
      <c r="B1810" s="1" t="s">
        <v>1537</v>
      </c>
      <c r="C1810" s="2">
        <v>42856</v>
      </c>
      <c r="D1810" s="1">
        <f t="shared" si="297"/>
        <v>3489716.9199999995</v>
      </c>
      <c r="E1810" s="1">
        <f t="shared" si="298"/>
        <v>3432936.5999999996</v>
      </c>
      <c r="F1810" s="1">
        <v>467169.21</v>
      </c>
      <c r="G1810" s="1">
        <v>0</v>
      </c>
      <c r="H1810" s="1">
        <v>0</v>
      </c>
      <c r="I1810" s="1">
        <v>0</v>
      </c>
      <c r="J1810" s="1">
        <v>0</v>
      </c>
      <c r="K1810" s="1">
        <v>0</v>
      </c>
      <c r="L1810" s="1">
        <v>0</v>
      </c>
      <c r="M1810" s="1">
        <v>0</v>
      </c>
      <c r="N1810" s="1">
        <v>1658214</v>
      </c>
      <c r="O1810" s="1">
        <v>1307553.3899999999</v>
      </c>
      <c r="P1810" s="1">
        <v>0</v>
      </c>
      <c r="Q1810" s="1">
        <v>0</v>
      </c>
      <c r="R1810" s="1">
        <v>0</v>
      </c>
      <c r="S1810" s="1">
        <v>0</v>
      </c>
      <c r="T1810" s="1">
        <v>0</v>
      </c>
      <c r="U1810" s="1">
        <v>0</v>
      </c>
      <c r="V1810" s="1">
        <v>0</v>
      </c>
      <c r="W1810" s="7">
        <v>56780.32</v>
      </c>
    </row>
    <row r="1811" spans="1:23" s="16" customFormat="1" ht="35.25" x14ac:dyDescent="0.5">
      <c r="A1811" s="4">
        <f t="shared" si="299"/>
        <v>486</v>
      </c>
      <c r="B1811" s="48" t="s">
        <v>1597</v>
      </c>
      <c r="C1811" s="2">
        <v>42858</v>
      </c>
      <c r="D1811" s="1">
        <f t="shared" si="297"/>
        <v>1248830.28</v>
      </c>
      <c r="E1811" s="1">
        <f t="shared" si="298"/>
        <v>1248830.28</v>
      </c>
      <c r="F1811" s="1">
        <v>263314.14</v>
      </c>
      <c r="G1811" s="1">
        <v>690582.32</v>
      </c>
      <c r="H1811" s="1">
        <v>0</v>
      </c>
      <c r="I1811" s="1">
        <v>95126.18</v>
      </c>
      <c r="J1811" s="1">
        <v>0</v>
      </c>
      <c r="K1811" s="1">
        <v>105913.11</v>
      </c>
      <c r="L1811" s="1">
        <v>0</v>
      </c>
      <c r="M1811" s="1">
        <v>0</v>
      </c>
      <c r="N1811" s="1">
        <v>0</v>
      </c>
      <c r="O1811" s="1">
        <v>93894.53</v>
      </c>
      <c r="P1811" s="1">
        <v>0</v>
      </c>
      <c r="Q1811" s="1">
        <v>0</v>
      </c>
      <c r="R1811" s="1">
        <v>0</v>
      </c>
      <c r="S1811" s="1">
        <v>0</v>
      </c>
      <c r="T1811" s="1">
        <v>0</v>
      </c>
      <c r="U1811" s="1">
        <v>0</v>
      </c>
      <c r="V1811" s="1">
        <v>0</v>
      </c>
      <c r="W1811" s="7">
        <v>0</v>
      </c>
    </row>
    <row r="1812" spans="1:23" s="16" customFormat="1" ht="35.25" x14ac:dyDescent="0.5">
      <c r="A1812" s="4">
        <f t="shared" si="299"/>
        <v>487</v>
      </c>
      <c r="B1812" s="48" t="s">
        <v>1600</v>
      </c>
      <c r="C1812" s="2">
        <v>42859</v>
      </c>
      <c r="D1812" s="1">
        <f t="shared" si="297"/>
        <v>1182176.75</v>
      </c>
      <c r="E1812" s="1">
        <f t="shared" si="298"/>
        <v>1164706.1599999999</v>
      </c>
      <c r="F1812" s="1">
        <v>0</v>
      </c>
      <c r="G1812" s="1">
        <v>0</v>
      </c>
      <c r="H1812" s="1">
        <v>0</v>
      </c>
      <c r="I1812" s="1">
        <v>0</v>
      </c>
      <c r="J1812" s="1">
        <v>0</v>
      </c>
      <c r="K1812" s="1">
        <v>0</v>
      </c>
      <c r="L1812" s="1">
        <v>0</v>
      </c>
      <c r="M1812" s="1">
        <v>0</v>
      </c>
      <c r="N1812" s="1">
        <v>1164706.1599999999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  <c r="T1812" s="1">
        <v>0</v>
      </c>
      <c r="U1812" s="1">
        <v>0</v>
      </c>
      <c r="V1812" s="1">
        <v>0</v>
      </c>
      <c r="W1812" s="7">
        <v>17470.59</v>
      </c>
    </row>
    <row r="1813" spans="1:23" s="16" customFormat="1" ht="35.25" x14ac:dyDescent="0.5">
      <c r="A1813" s="4">
        <f t="shared" si="299"/>
        <v>488</v>
      </c>
      <c r="B1813" s="48" t="s">
        <v>1598</v>
      </c>
      <c r="C1813" s="2">
        <v>42860</v>
      </c>
      <c r="D1813" s="1">
        <f t="shared" si="297"/>
        <v>882942.13</v>
      </c>
      <c r="E1813" s="1">
        <f t="shared" si="298"/>
        <v>866889.62</v>
      </c>
      <c r="F1813" s="1">
        <v>0</v>
      </c>
      <c r="G1813" s="1">
        <v>0</v>
      </c>
      <c r="H1813" s="1">
        <v>0</v>
      </c>
      <c r="I1813" s="1">
        <v>0</v>
      </c>
      <c r="J1813" s="1">
        <v>0</v>
      </c>
      <c r="K1813" s="1">
        <v>0</v>
      </c>
      <c r="L1813" s="1">
        <v>0</v>
      </c>
      <c r="M1813" s="1">
        <v>0</v>
      </c>
      <c r="N1813" s="1">
        <v>866889.62</v>
      </c>
      <c r="O1813" s="1">
        <v>0</v>
      </c>
      <c r="P1813" s="1">
        <v>0</v>
      </c>
      <c r="Q1813" s="1">
        <v>0</v>
      </c>
      <c r="R1813" s="1">
        <v>0</v>
      </c>
      <c r="S1813" s="1">
        <v>0</v>
      </c>
      <c r="T1813" s="1">
        <v>0</v>
      </c>
      <c r="U1813" s="1">
        <v>0</v>
      </c>
      <c r="V1813" s="1">
        <v>0</v>
      </c>
      <c r="W1813" s="7">
        <v>16052.51</v>
      </c>
    </row>
    <row r="1814" spans="1:23" s="16" customFormat="1" ht="35.25" x14ac:dyDescent="0.5">
      <c r="A1814" s="4">
        <f t="shared" si="299"/>
        <v>489</v>
      </c>
      <c r="B1814" s="48" t="s">
        <v>1599</v>
      </c>
      <c r="C1814" s="2">
        <v>42861</v>
      </c>
      <c r="D1814" s="1">
        <f t="shared" si="297"/>
        <v>1150610</v>
      </c>
      <c r="E1814" s="1">
        <f t="shared" si="298"/>
        <v>1133425.2</v>
      </c>
      <c r="F1814" s="1">
        <v>0</v>
      </c>
      <c r="G1814" s="1">
        <v>0</v>
      </c>
      <c r="H1814" s="1">
        <v>0</v>
      </c>
      <c r="I1814" s="1">
        <v>0</v>
      </c>
      <c r="J1814" s="1">
        <v>0</v>
      </c>
      <c r="K1814" s="1">
        <v>0</v>
      </c>
      <c r="L1814" s="1">
        <v>0</v>
      </c>
      <c r="M1814" s="1">
        <v>0</v>
      </c>
      <c r="N1814" s="1">
        <v>1133425.2</v>
      </c>
      <c r="O1814" s="1">
        <v>0</v>
      </c>
      <c r="P1814" s="1">
        <v>0</v>
      </c>
      <c r="Q1814" s="1">
        <v>0</v>
      </c>
      <c r="R1814" s="1">
        <v>0</v>
      </c>
      <c r="S1814" s="1">
        <v>0</v>
      </c>
      <c r="T1814" s="1">
        <v>0</v>
      </c>
      <c r="U1814" s="1">
        <v>0</v>
      </c>
      <c r="V1814" s="1">
        <v>0</v>
      </c>
      <c r="W1814" s="7">
        <v>17184.8</v>
      </c>
    </row>
    <row r="1815" spans="1:23" s="16" customFormat="1" ht="35.25" customHeight="1" x14ac:dyDescent="0.5">
      <c r="A1815" s="4">
        <f t="shared" si="299"/>
        <v>490</v>
      </c>
      <c r="B1815" s="1" t="s">
        <v>1590</v>
      </c>
      <c r="C1815" s="2">
        <v>42864</v>
      </c>
      <c r="D1815" s="1">
        <f t="shared" si="297"/>
        <v>8695840.9000000004</v>
      </c>
      <c r="E1815" s="1">
        <f t="shared" si="298"/>
        <v>8681683.3100000005</v>
      </c>
      <c r="F1815" s="1">
        <v>1143750.48</v>
      </c>
      <c r="G1815" s="1">
        <v>1458477.9</v>
      </c>
      <c r="H1815" s="1">
        <v>0</v>
      </c>
      <c r="I1815" s="1">
        <v>184941.6</v>
      </c>
      <c r="J1815" s="1">
        <v>347897.48</v>
      </c>
      <c r="K1815" s="1">
        <v>259494</v>
      </c>
      <c r="L1815" s="1">
        <v>0</v>
      </c>
      <c r="M1815" s="1">
        <v>0</v>
      </c>
      <c r="N1815" s="1">
        <v>3057738</v>
      </c>
      <c r="O1815" s="1">
        <v>2229383.85</v>
      </c>
      <c r="P1815" s="1">
        <v>0</v>
      </c>
      <c r="Q1815" s="1">
        <v>0</v>
      </c>
      <c r="R1815" s="1">
        <v>0</v>
      </c>
      <c r="S1815" s="1">
        <v>0</v>
      </c>
      <c r="T1815" s="1">
        <v>0</v>
      </c>
      <c r="U1815" s="1">
        <v>0</v>
      </c>
      <c r="V1815" s="1">
        <v>0</v>
      </c>
      <c r="W1815" s="7">
        <v>14157.59</v>
      </c>
    </row>
    <row r="1816" spans="1:23" s="16" customFormat="1" ht="35.25" customHeight="1" x14ac:dyDescent="0.5">
      <c r="A1816" s="4">
        <f t="shared" si="299"/>
        <v>491</v>
      </c>
      <c r="B1816" s="1" t="s">
        <v>1169</v>
      </c>
      <c r="C1816" s="2">
        <v>42865</v>
      </c>
      <c r="D1816" s="1">
        <f t="shared" si="297"/>
        <v>82974</v>
      </c>
      <c r="E1816" s="1">
        <f t="shared" si="298"/>
        <v>82974</v>
      </c>
      <c r="F1816" s="1">
        <v>0</v>
      </c>
      <c r="G1816" s="1">
        <v>0</v>
      </c>
      <c r="H1816" s="1">
        <v>0</v>
      </c>
      <c r="I1816" s="1">
        <v>0</v>
      </c>
      <c r="J1816" s="1">
        <v>0</v>
      </c>
      <c r="K1816" s="1">
        <v>0</v>
      </c>
      <c r="L1816" s="1">
        <v>0</v>
      </c>
      <c r="M1816" s="1">
        <v>0</v>
      </c>
      <c r="N1816" s="1">
        <v>0</v>
      </c>
      <c r="O1816" s="1">
        <v>0</v>
      </c>
      <c r="P1816" s="1">
        <v>0</v>
      </c>
      <c r="Q1816" s="1">
        <v>0</v>
      </c>
      <c r="R1816" s="1">
        <v>0</v>
      </c>
      <c r="S1816" s="1">
        <v>0</v>
      </c>
      <c r="T1816" s="1">
        <v>0</v>
      </c>
      <c r="U1816" s="1">
        <v>82974</v>
      </c>
      <c r="V1816" s="1">
        <v>0</v>
      </c>
      <c r="W1816" s="7">
        <v>0</v>
      </c>
    </row>
    <row r="1817" spans="1:23" s="16" customFormat="1" ht="35.25" customHeight="1" x14ac:dyDescent="0.5">
      <c r="A1817" s="4">
        <f t="shared" si="299"/>
        <v>492</v>
      </c>
      <c r="B1817" s="1" t="s">
        <v>1170</v>
      </c>
      <c r="C1817" s="2">
        <v>42870</v>
      </c>
      <c r="D1817" s="1">
        <f t="shared" si="297"/>
        <v>2150660.5700000003</v>
      </c>
      <c r="E1817" s="1">
        <f t="shared" si="298"/>
        <v>2117930.6</v>
      </c>
      <c r="F1817" s="1">
        <v>0</v>
      </c>
      <c r="G1817" s="1">
        <v>0</v>
      </c>
      <c r="H1817" s="1">
        <v>0</v>
      </c>
      <c r="I1817" s="1">
        <v>118478.23</v>
      </c>
      <c r="J1817" s="1">
        <v>0</v>
      </c>
      <c r="K1817" s="1">
        <v>137237.17000000001</v>
      </c>
      <c r="L1817" s="1">
        <v>0</v>
      </c>
      <c r="M1817" s="1">
        <v>0</v>
      </c>
      <c r="N1817" s="1">
        <v>1758051.6</v>
      </c>
      <c r="O1817" s="1">
        <v>0</v>
      </c>
      <c r="P1817" s="1">
        <v>0</v>
      </c>
      <c r="Q1817" s="1">
        <v>0</v>
      </c>
      <c r="R1817" s="1">
        <v>0</v>
      </c>
      <c r="S1817" s="1">
        <v>0</v>
      </c>
      <c r="T1817" s="1">
        <v>0</v>
      </c>
      <c r="U1817" s="1">
        <v>104163.6</v>
      </c>
      <c r="V1817" s="1">
        <v>0</v>
      </c>
      <c r="W1817" s="7">
        <v>32729.97</v>
      </c>
    </row>
    <row r="1818" spans="1:23" s="16" customFormat="1" ht="35.25" customHeight="1" x14ac:dyDescent="0.5">
      <c r="A1818" s="4">
        <f t="shared" si="299"/>
        <v>493</v>
      </c>
      <c r="B1818" s="1" t="s">
        <v>1171</v>
      </c>
      <c r="C1818" s="2">
        <v>42878</v>
      </c>
      <c r="D1818" s="1">
        <f t="shared" si="297"/>
        <v>1876529.79</v>
      </c>
      <c r="E1818" s="1">
        <f t="shared" si="298"/>
        <v>1852730.57</v>
      </c>
      <c r="F1818" s="1">
        <v>0</v>
      </c>
      <c r="G1818" s="1">
        <v>0</v>
      </c>
      <c r="H1818" s="1">
        <v>0</v>
      </c>
      <c r="I1818" s="1">
        <v>0</v>
      </c>
      <c r="J1818" s="1">
        <v>0</v>
      </c>
      <c r="K1818" s="1">
        <v>174380.75</v>
      </c>
      <c r="L1818" s="1">
        <v>0</v>
      </c>
      <c r="M1818" s="1">
        <v>0</v>
      </c>
      <c r="N1818" s="1">
        <v>1586614.8</v>
      </c>
      <c r="O1818" s="1">
        <v>0</v>
      </c>
      <c r="P1818" s="1">
        <v>0</v>
      </c>
      <c r="Q1818" s="1">
        <v>0</v>
      </c>
      <c r="R1818" s="1">
        <v>0</v>
      </c>
      <c r="S1818" s="1">
        <v>0</v>
      </c>
      <c r="T1818" s="1">
        <v>0</v>
      </c>
      <c r="U1818" s="1">
        <v>91735.02</v>
      </c>
      <c r="V1818" s="1">
        <v>0</v>
      </c>
      <c r="W1818" s="7">
        <v>23799.22</v>
      </c>
    </row>
    <row r="1819" spans="1:23" s="16" customFormat="1" ht="70.5" customHeight="1" x14ac:dyDescent="0.5">
      <c r="A1819" s="4">
        <f t="shared" si="299"/>
        <v>494</v>
      </c>
      <c r="B1819" s="1" t="s">
        <v>1593</v>
      </c>
      <c r="C1819" s="2">
        <v>42917</v>
      </c>
      <c r="D1819" s="1">
        <f t="shared" si="297"/>
        <v>62765.35</v>
      </c>
      <c r="E1819" s="1">
        <f t="shared" si="298"/>
        <v>62765.35</v>
      </c>
      <c r="F1819" s="1">
        <v>0</v>
      </c>
      <c r="G1819" s="1">
        <v>0</v>
      </c>
      <c r="H1819" s="1">
        <v>0</v>
      </c>
      <c r="I1819" s="1">
        <v>0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">
        <v>0</v>
      </c>
      <c r="Q1819" s="1">
        <v>0</v>
      </c>
      <c r="R1819" s="1">
        <v>0</v>
      </c>
      <c r="S1819" s="1">
        <v>0</v>
      </c>
      <c r="T1819" s="1">
        <v>0</v>
      </c>
      <c r="U1819" s="1">
        <v>62765.35</v>
      </c>
      <c r="V1819" s="1">
        <v>0</v>
      </c>
      <c r="W1819" s="7">
        <v>0</v>
      </c>
    </row>
    <row r="1820" spans="1:23" s="33" customFormat="1" ht="70.5" customHeight="1" x14ac:dyDescent="0.45">
      <c r="A1820" s="4">
        <f t="shared" si="299"/>
        <v>495</v>
      </c>
      <c r="B1820" s="1" t="s">
        <v>1595</v>
      </c>
      <c r="C1820" s="2">
        <v>42920</v>
      </c>
      <c r="D1820" s="1">
        <f t="shared" si="297"/>
        <v>340136.89999999997</v>
      </c>
      <c r="E1820" s="1">
        <f t="shared" si="298"/>
        <v>340136.89999999997</v>
      </c>
      <c r="F1820" s="1">
        <v>276791.3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1">
        <v>0</v>
      </c>
      <c r="R1820" s="1">
        <v>0</v>
      </c>
      <c r="S1820" s="1">
        <v>0</v>
      </c>
      <c r="T1820" s="1">
        <v>0</v>
      </c>
      <c r="U1820" s="1">
        <v>63345.599999999999</v>
      </c>
      <c r="V1820" s="1">
        <v>0</v>
      </c>
      <c r="W1820" s="7">
        <v>0</v>
      </c>
    </row>
    <row r="1821" spans="1:23" s="16" customFormat="1" ht="70.5" customHeight="1" x14ac:dyDescent="0.5">
      <c r="A1821" s="4">
        <f t="shared" si="299"/>
        <v>496</v>
      </c>
      <c r="B1821" s="1" t="s">
        <v>1594</v>
      </c>
      <c r="C1821" s="2">
        <v>42922</v>
      </c>
      <c r="D1821" s="1">
        <f t="shared" si="297"/>
        <v>1264066.1800000002</v>
      </c>
      <c r="E1821" s="1">
        <f t="shared" si="298"/>
        <v>1244979.6000000001</v>
      </c>
      <c r="F1821" s="1">
        <v>0</v>
      </c>
      <c r="G1821" s="1">
        <v>0</v>
      </c>
      <c r="H1821" s="1">
        <v>0</v>
      </c>
      <c r="I1821" s="1">
        <v>0</v>
      </c>
      <c r="J1821" s="1">
        <v>0</v>
      </c>
      <c r="K1821" s="1">
        <v>0</v>
      </c>
      <c r="L1821" s="1">
        <v>0</v>
      </c>
      <c r="M1821" s="1">
        <v>0</v>
      </c>
      <c r="N1821" s="1">
        <v>1244979.6000000001</v>
      </c>
      <c r="O1821" s="1">
        <v>0</v>
      </c>
      <c r="P1821" s="1">
        <v>0</v>
      </c>
      <c r="Q1821" s="1">
        <v>0</v>
      </c>
      <c r="R1821" s="1">
        <v>0</v>
      </c>
      <c r="S1821" s="1">
        <v>0</v>
      </c>
      <c r="T1821" s="1">
        <v>0</v>
      </c>
      <c r="U1821" s="1">
        <v>0</v>
      </c>
      <c r="V1821" s="1">
        <v>0</v>
      </c>
      <c r="W1821" s="7">
        <v>19086.580000000002</v>
      </c>
    </row>
    <row r="1822" spans="1:23" s="16" customFormat="1" ht="35.25" customHeight="1" x14ac:dyDescent="0.5">
      <c r="A1822" s="4">
        <f t="shared" si="299"/>
        <v>497</v>
      </c>
      <c r="B1822" s="1" t="s">
        <v>1538</v>
      </c>
      <c r="C1822" s="2">
        <v>42644</v>
      </c>
      <c r="D1822" s="1">
        <f t="shared" ref="D1822:D1851" si="300">E1822+W1822</f>
        <v>3457502.8200000003</v>
      </c>
      <c r="E1822" s="1">
        <f t="shared" ref="E1822:E1851" si="301">SUM(F1822:V1822)</f>
        <v>3404274.7</v>
      </c>
      <c r="F1822" s="1">
        <v>1455962.4</v>
      </c>
      <c r="G1822" s="1">
        <v>0</v>
      </c>
      <c r="H1822" s="1">
        <v>0</v>
      </c>
      <c r="I1822" s="1">
        <v>0</v>
      </c>
      <c r="J1822" s="1">
        <v>0</v>
      </c>
      <c r="K1822" s="1">
        <v>0</v>
      </c>
      <c r="L1822" s="1">
        <v>0</v>
      </c>
      <c r="M1822" s="1">
        <v>0</v>
      </c>
      <c r="N1822" s="1">
        <v>0</v>
      </c>
      <c r="O1822" s="1">
        <v>1948312.3</v>
      </c>
      <c r="P1822" s="1">
        <v>0</v>
      </c>
      <c r="Q1822" s="1">
        <v>0</v>
      </c>
      <c r="R1822" s="1">
        <v>0</v>
      </c>
      <c r="S1822" s="1">
        <v>0</v>
      </c>
      <c r="T1822" s="1">
        <v>0</v>
      </c>
      <c r="U1822" s="1">
        <v>0</v>
      </c>
      <c r="V1822" s="1">
        <v>0</v>
      </c>
      <c r="W1822" s="7">
        <v>53228.12</v>
      </c>
    </row>
    <row r="1823" spans="1:23" s="16" customFormat="1" ht="35.25" customHeight="1" x14ac:dyDescent="0.5">
      <c r="A1823" s="4">
        <f t="shared" si="299"/>
        <v>498</v>
      </c>
      <c r="B1823" s="1" t="s">
        <v>1539</v>
      </c>
      <c r="C1823" s="2">
        <v>42645</v>
      </c>
      <c r="D1823" s="1">
        <f t="shared" si="300"/>
        <v>3450009.81</v>
      </c>
      <c r="E1823" s="1">
        <f t="shared" si="301"/>
        <v>3388489.73</v>
      </c>
      <c r="F1823" s="1">
        <v>1303212.06</v>
      </c>
      <c r="G1823" s="1">
        <v>0</v>
      </c>
      <c r="H1823" s="1">
        <v>0</v>
      </c>
      <c r="I1823" s="1"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0</v>
      </c>
      <c r="O1823" s="1">
        <v>2085277.67</v>
      </c>
      <c r="P1823" s="1">
        <v>0</v>
      </c>
      <c r="Q1823" s="1">
        <v>0</v>
      </c>
      <c r="R1823" s="1">
        <v>0</v>
      </c>
      <c r="S1823" s="1">
        <v>0</v>
      </c>
      <c r="T1823" s="1">
        <v>0</v>
      </c>
      <c r="U1823" s="1">
        <v>0</v>
      </c>
      <c r="V1823" s="1">
        <v>0</v>
      </c>
      <c r="W1823" s="7">
        <v>61520.08</v>
      </c>
    </row>
    <row r="1824" spans="1:23" s="16" customFormat="1" ht="35.25" customHeight="1" x14ac:dyDescent="0.5">
      <c r="A1824" s="4">
        <f t="shared" si="299"/>
        <v>499</v>
      </c>
      <c r="B1824" s="1" t="s">
        <v>1540</v>
      </c>
      <c r="C1824" s="2">
        <v>42654</v>
      </c>
      <c r="D1824" s="1">
        <f t="shared" si="300"/>
        <v>1026418.62</v>
      </c>
      <c r="E1824" s="1">
        <f t="shared" si="301"/>
        <v>1004913.47</v>
      </c>
      <c r="F1824" s="1">
        <v>413539.3</v>
      </c>
      <c r="G1824" s="1">
        <v>0</v>
      </c>
      <c r="H1824" s="1">
        <v>0</v>
      </c>
      <c r="I1824" s="1">
        <v>0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  <c r="O1824" s="1">
        <v>591374.17000000004</v>
      </c>
      <c r="P1824" s="1">
        <v>0</v>
      </c>
      <c r="Q1824" s="1">
        <v>0</v>
      </c>
      <c r="R1824" s="1">
        <v>0</v>
      </c>
      <c r="S1824" s="1">
        <v>0</v>
      </c>
      <c r="T1824" s="1">
        <v>0</v>
      </c>
      <c r="U1824" s="1">
        <v>0</v>
      </c>
      <c r="V1824" s="1">
        <v>0</v>
      </c>
      <c r="W1824" s="7">
        <v>21505.15</v>
      </c>
    </row>
    <row r="1825" spans="1:23" s="16" customFormat="1" ht="35.25" customHeight="1" x14ac:dyDescent="0.5">
      <c r="A1825" s="4">
        <f t="shared" si="299"/>
        <v>500</v>
      </c>
      <c r="B1825" s="1" t="s">
        <v>1541</v>
      </c>
      <c r="C1825" s="2">
        <v>42655</v>
      </c>
      <c r="D1825" s="1">
        <f t="shared" si="300"/>
        <v>2089458.71</v>
      </c>
      <c r="E1825" s="1">
        <f t="shared" si="301"/>
        <v>2046271.44</v>
      </c>
      <c r="F1825" s="1">
        <v>1294500.25</v>
      </c>
      <c r="G1825" s="1">
        <v>0</v>
      </c>
      <c r="H1825" s="1">
        <v>0</v>
      </c>
      <c r="I1825" s="1">
        <v>0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751771.19</v>
      </c>
      <c r="P1825" s="1">
        <v>0</v>
      </c>
      <c r="Q1825" s="1">
        <v>0</v>
      </c>
      <c r="R1825" s="1">
        <v>0</v>
      </c>
      <c r="S1825" s="1">
        <v>0</v>
      </c>
      <c r="T1825" s="1">
        <v>0</v>
      </c>
      <c r="U1825" s="1">
        <v>0</v>
      </c>
      <c r="V1825" s="1">
        <v>0</v>
      </c>
      <c r="W1825" s="7">
        <v>43187.27</v>
      </c>
    </row>
    <row r="1826" spans="1:23" s="16" customFormat="1" ht="35.25" customHeight="1" x14ac:dyDescent="0.5">
      <c r="A1826" s="4">
        <f t="shared" si="299"/>
        <v>501</v>
      </c>
      <c r="B1826" s="1" t="s">
        <v>1542</v>
      </c>
      <c r="C1826" s="2">
        <v>42656</v>
      </c>
      <c r="D1826" s="1">
        <f t="shared" si="300"/>
        <v>725259.92</v>
      </c>
      <c r="E1826" s="1">
        <f t="shared" si="301"/>
        <v>710064.54</v>
      </c>
      <c r="F1826" s="1">
        <v>352211.36</v>
      </c>
      <c r="G1826" s="1">
        <v>0</v>
      </c>
      <c r="H1826" s="1">
        <v>0</v>
      </c>
      <c r="I1826" s="1">
        <v>0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  <c r="O1826" s="1">
        <v>357853.18</v>
      </c>
      <c r="P1826" s="1">
        <v>0</v>
      </c>
      <c r="Q1826" s="1">
        <v>0</v>
      </c>
      <c r="R1826" s="1">
        <v>0</v>
      </c>
      <c r="S1826" s="1">
        <v>0</v>
      </c>
      <c r="T1826" s="1">
        <v>0</v>
      </c>
      <c r="U1826" s="1">
        <v>0</v>
      </c>
      <c r="V1826" s="1">
        <v>0</v>
      </c>
      <c r="W1826" s="7">
        <v>15195.38</v>
      </c>
    </row>
    <row r="1827" spans="1:23" s="16" customFormat="1" ht="35.25" customHeight="1" x14ac:dyDescent="0.5">
      <c r="A1827" s="4">
        <f t="shared" si="299"/>
        <v>502</v>
      </c>
      <c r="B1827" s="1" t="s">
        <v>1543</v>
      </c>
      <c r="C1827" s="2">
        <v>42658</v>
      </c>
      <c r="D1827" s="1">
        <f t="shared" si="300"/>
        <v>3100443.6100000003</v>
      </c>
      <c r="E1827" s="1">
        <f t="shared" si="301"/>
        <v>3048115.7800000003</v>
      </c>
      <c r="F1827" s="1">
        <v>1305034.51</v>
      </c>
      <c r="G1827" s="1">
        <v>0</v>
      </c>
      <c r="H1827" s="1">
        <v>0</v>
      </c>
      <c r="I1827" s="1">
        <v>0</v>
      </c>
      <c r="J1827" s="1">
        <v>0</v>
      </c>
      <c r="K1827" s="1">
        <v>0</v>
      </c>
      <c r="L1827" s="1">
        <v>0</v>
      </c>
      <c r="M1827" s="1">
        <v>0</v>
      </c>
      <c r="N1827" s="1">
        <v>0</v>
      </c>
      <c r="O1827" s="1">
        <v>1743081.27</v>
      </c>
      <c r="P1827" s="1">
        <v>0</v>
      </c>
      <c r="Q1827" s="1">
        <v>0</v>
      </c>
      <c r="R1827" s="1">
        <v>0</v>
      </c>
      <c r="S1827" s="1">
        <v>0</v>
      </c>
      <c r="T1827" s="1">
        <v>0</v>
      </c>
      <c r="U1827" s="1">
        <v>0</v>
      </c>
      <c r="V1827" s="1">
        <v>0</v>
      </c>
      <c r="W1827" s="7">
        <v>52327.83</v>
      </c>
    </row>
    <row r="1828" spans="1:23" s="16" customFormat="1" ht="35.25" customHeight="1" x14ac:dyDescent="0.5">
      <c r="A1828" s="4">
        <f t="shared" si="299"/>
        <v>503</v>
      </c>
      <c r="B1828" s="1" t="s">
        <v>1544</v>
      </c>
      <c r="C1828" s="2">
        <v>42660</v>
      </c>
      <c r="D1828" s="1">
        <f t="shared" si="300"/>
        <v>3390683.63</v>
      </c>
      <c r="E1828" s="1">
        <f t="shared" si="301"/>
        <v>3331241.4</v>
      </c>
      <c r="F1828" s="1">
        <v>1575502.7</v>
      </c>
      <c r="G1828" s="1">
        <v>0</v>
      </c>
      <c r="H1828" s="1">
        <v>0</v>
      </c>
      <c r="I1828" s="1">
        <v>0</v>
      </c>
      <c r="J1828" s="1">
        <v>0</v>
      </c>
      <c r="K1828" s="1">
        <v>0</v>
      </c>
      <c r="L1828" s="1">
        <v>0</v>
      </c>
      <c r="M1828" s="1">
        <v>0</v>
      </c>
      <c r="N1828" s="1">
        <v>0</v>
      </c>
      <c r="O1828" s="1">
        <v>1755738.7</v>
      </c>
      <c r="P1828" s="1">
        <v>0</v>
      </c>
      <c r="Q1828" s="1">
        <v>0</v>
      </c>
      <c r="R1828" s="1">
        <v>0</v>
      </c>
      <c r="S1828" s="1">
        <v>0</v>
      </c>
      <c r="T1828" s="1">
        <v>0</v>
      </c>
      <c r="U1828" s="1">
        <v>0</v>
      </c>
      <c r="V1828" s="1">
        <v>0</v>
      </c>
      <c r="W1828" s="7">
        <v>59442.23</v>
      </c>
    </row>
    <row r="1829" spans="1:23" s="16" customFormat="1" ht="35.25" customHeight="1" x14ac:dyDescent="0.5">
      <c r="A1829" s="4">
        <f t="shared" si="299"/>
        <v>504</v>
      </c>
      <c r="B1829" s="1" t="s">
        <v>1545</v>
      </c>
      <c r="C1829" s="2">
        <v>42661</v>
      </c>
      <c r="D1829" s="1">
        <f t="shared" si="300"/>
        <v>3288223.43</v>
      </c>
      <c r="E1829" s="1">
        <f t="shared" si="301"/>
        <v>3238369.8200000003</v>
      </c>
      <c r="F1829" s="1">
        <v>1783682.12</v>
      </c>
      <c r="G1829" s="1">
        <v>0</v>
      </c>
      <c r="H1829" s="1">
        <v>0</v>
      </c>
      <c r="I1829" s="1">
        <v>0</v>
      </c>
      <c r="J1829" s="1">
        <v>0</v>
      </c>
      <c r="K1829" s="1">
        <v>0</v>
      </c>
      <c r="L1829" s="1">
        <v>0</v>
      </c>
      <c r="M1829" s="1">
        <v>0</v>
      </c>
      <c r="N1829" s="1">
        <v>0</v>
      </c>
      <c r="O1829" s="1">
        <v>1454687.7</v>
      </c>
      <c r="P1829" s="1">
        <v>0</v>
      </c>
      <c r="Q1829" s="1">
        <v>0</v>
      </c>
      <c r="R1829" s="1">
        <v>0</v>
      </c>
      <c r="S1829" s="1">
        <v>0</v>
      </c>
      <c r="T1829" s="1">
        <v>0</v>
      </c>
      <c r="U1829" s="1">
        <v>0</v>
      </c>
      <c r="V1829" s="1">
        <v>0</v>
      </c>
      <c r="W1829" s="7">
        <v>49853.61</v>
      </c>
    </row>
    <row r="1830" spans="1:23" s="16" customFormat="1" ht="35.25" customHeight="1" x14ac:dyDescent="0.5">
      <c r="A1830" s="4">
        <f t="shared" si="299"/>
        <v>505</v>
      </c>
      <c r="B1830" s="1" t="s">
        <v>1546</v>
      </c>
      <c r="C1830" s="2">
        <v>42662</v>
      </c>
      <c r="D1830" s="1">
        <f t="shared" si="300"/>
        <v>2897881.2099999995</v>
      </c>
      <c r="E1830" s="1">
        <f t="shared" si="301"/>
        <v>2848424.4299999997</v>
      </c>
      <c r="F1830" s="1">
        <v>1306197.77</v>
      </c>
      <c r="G1830" s="1">
        <v>0</v>
      </c>
      <c r="H1830" s="1">
        <v>0</v>
      </c>
      <c r="I1830" s="1">
        <v>0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1542226.66</v>
      </c>
      <c r="P1830" s="1">
        <v>0</v>
      </c>
      <c r="Q1830" s="1">
        <v>0</v>
      </c>
      <c r="R1830" s="1">
        <v>0</v>
      </c>
      <c r="S1830" s="1">
        <v>0</v>
      </c>
      <c r="T1830" s="1">
        <v>0</v>
      </c>
      <c r="U1830" s="1">
        <v>0</v>
      </c>
      <c r="V1830" s="1">
        <v>0</v>
      </c>
      <c r="W1830" s="7">
        <v>49456.78</v>
      </c>
    </row>
    <row r="1831" spans="1:23" s="16" customFormat="1" ht="35.25" customHeight="1" x14ac:dyDescent="0.5">
      <c r="A1831" s="4">
        <f t="shared" si="299"/>
        <v>506</v>
      </c>
      <c r="B1831" s="1" t="s">
        <v>1547</v>
      </c>
      <c r="C1831" s="2">
        <v>42663</v>
      </c>
      <c r="D1831" s="1">
        <f t="shared" si="300"/>
        <v>2262660.9</v>
      </c>
      <c r="E1831" s="1">
        <f t="shared" si="301"/>
        <v>2210909.62</v>
      </c>
      <c r="F1831" s="1">
        <v>1043162.48</v>
      </c>
      <c r="G1831" s="1">
        <v>0</v>
      </c>
      <c r="H1831" s="1">
        <v>0</v>
      </c>
      <c r="I1831" s="1">
        <v>0</v>
      </c>
      <c r="J1831" s="1">
        <v>0</v>
      </c>
      <c r="K1831" s="1">
        <v>0</v>
      </c>
      <c r="L1831" s="1">
        <v>0</v>
      </c>
      <c r="M1831" s="1">
        <v>0</v>
      </c>
      <c r="N1831" s="1">
        <v>0</v>
      </c>
      <c r="O1831" s="1">
        <v>1167747.1399999999</v>
      </c>
      <c r="P1831" s="1">
        <v>0</v>
      </c>
      <c r="Q1831" s="1">
        <v>0</v>
      </c>
      <c r="R1831" s="1">
        <v>0</v>
      </c>
      <c r="S1831" s="1">
        <v>0</v>
      </c>
      <c r="T1831" s="1">
        <v>0</v>
      </c>
      <c r="U1831" s="1">
        <v>0</v>
      </c>
      <c r="V1831" s="1">
        <v>0</v>
      </c>
      <c r="W1831" s="7">
        <v>51751.28</v>
      </c>
    </row>
    <row r="1832" spans="1:23" s="16" customFormat="1" ht="35.25" customHeight="1" x14ac:dyDescent="0.5">
      <c r="A1832" s="4">
        <f t="shared" si="299"/>
        <v>507</v>
      </c>
      <c r="B1832" s="1" t="s">
        <v>1548</v>
      </c>
      <c r="C1832" s="2">
        <v>42664</v>
      </c>
      <c r="D1832" s="1">
        <f t="shared" si="300"/>
        <v>2260518.1</v>
      </c>
      <c r="E1832" s="1">
        <f t="shared" si="301"/>
        <v>2223061.36</v>
      </c>
      <c r="F1832" s="1">
        <v>906649.62</v>
      </c>
      <c r="G1832" s="1">
        <v>0</v>
      </c>
      <c r="H1832" s="1">
        <v>0</v>
      </c>
      <c r="I1832" s="1">
        <v>0</v>
      </c>
      <c r="J1832" s="1">
        <v>0</v>
      </c>
      <c r="K1832" s="1">
        <v>0</v>
      </c>
      <c r="L1832" s="1">
        <v>0</v>
      </c>
      <c r="M1832" s="1">
        <v>0</v>
      </c>
      <c r="N1832" s="1">
        <v>0</v>
      </c>
      <c r="O1832" s="1">
        <v>1316411.74</v>
      </c>
      <c r="P1832" s="1">
        <v>0</v>
      </c>
      <c r="Q1832" s="1">
        <v>0</v>
      </c>
      <c r="R1832" s="1">
        <v>0</v>
      </c>
      <c r="S1832" s="1">
        <v>0</v>
      </c>
      <c r="T1832" s="1">
        <v>0</v>
      </c>
      <c r="U1832" s="1">
        <v>0</v>
      </c>
      <c r="V1832" s="1">
        <v>0</v>
      </c>
      <c r="W1832" s="7">
        <v>37456.74</v>
      </c>
    </row>
    <row r="1833" spans="1:23" s="16" customFormat="1" ht="35.25" customHeight="1" x14ac:dyDescent="0.5">
      <c r="A1833" s="4">
        <f t="shared" si="299"/>
        <v>508</v>
      </c>
      <c r="B1833" s="1" t="s">
        <v>1549</v>
      </c>
      <c r="C1833" s="2">
        <v>42749</v>
      </c>
      <c r="D1833" s="1">
        <f t="shared" si="300"/>
        <v>3155227.1999999997</v>
      </c>
      <c r="E1833" s="1">
        <f t="shared" si="301"/>
        <v>3107952.26</v>
      </c>
      <c r="F1833" s="1">
        <v>1229947.19</v>
      </c>
      <c r="G1833" s="1">
        <v>0</v>
      </c>
      <c r="H1833" s="1">
        <v>0</v>
      </c>
      <c r="I1833" s="1">
        <v>0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  <c r="O1833" s="1">
        <v>1878005.07</v>
      </c>
      <c r="P1833" s="1">
        <v>0</v>
      </c>
      <c r="Q1833" s="1">
        <v>0</v>
      </c>
      <c r="R1833" s="1">
        <v>0</v>
      </c>
      <c r="S1833" s="1">
        <v>0</v>
      </c>
      <c r="T1833" s="1">
        <v>0</v>
      </c>
      <c r="U1833" s="1">
        <v>0</v>
      </c>
      <c r="V1833" s="1">
        <v>0</v>
      </c>
      <c r="W1833" s="7">
        <v>47274.94</v>
      </c>
    </row>
    <row r="1834" spans="1:23" s="16" customFormat="1" ht="35.25" customHeight="1" x14ac:dyDescent="0.5">
      <c r="A1834" s="4">
        <f t="shared" si="299"/>
        <v>509</v>
      </c>
      <c r="B1834" s="1" t="s">
        <v>1550</v>
      </c>
      <c r="C1834" s="2">
        <v>42735</v>
      </c>
      <c r="D1834" s="1">
        <f t="shared" si="300"/>
        <v>456974.56</v>
      </c>
      <c r="E1834" s="1">
        <f t="shared" si="301"/>
        <v>447400.2</v>
      </c>
      <c r="F1834" s="1">
        <v>0</v>
      </c>
      <c r="G1834" s="1">
        <v>0</v>
      </c>
      <c r="H1834" s="1">
        <v>0</v>
      </c>
      <c r="I1834" s="1">
        <v>0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  <c r="O1834" s="1">
        <v>447400.2</v>
      </c>
      <c r="P1834" s="1">
        <v>0</v>
      </c>
      <c r="Q1834" s="1">
        <v>0</v>
      </c>
      <c r="R1834" s="1">
        <v>0</v>
      </c>
      <c r="S1834" s="1">
        <v>0</v>
      </c>
      <c r="T1834" s="1">
        <v>0</v>
      </c>
      <c r="U1834" s="1">
        <v>0</v>
      </c>
      <c r="V1834" s="1">
        <v>0</v>
      </c>
      <c r="W1834" s="7">
        <v>9574.36</v>
      </c>
    </row>
    <row r="1835" spans="1:23" s="16" customFormat="1" ht="35.25" customHeight="1" x14ac:dyDescent="0.5">
      <c r="A1835" s="4">
        <f t="shared" si="299"/>
        <v>510</v>
      </c>
      <c r="B1835" s="1" t="s">
        <v>1551</v>
      </c>
      <c r="C1835" s="2">
        <v>42739</v>
      </c>
      <c r="D1835" s="1">
        <f t="shared" si="300"/>
        <v>1387872.15</v>
      </c>
      <c r="E1835" s="1">
        <f t="shared" si="301"/>
        <v>1370549.6199999999</v>
      </c>
      <c r="F1835" s="1">
        <v>262912.42</v>
      </c>
      <c r="G1835" s="1">
        <v>0</v>
      </c>
      <c r="H1835" s="1">
        <v>0</v>
      </c>
      <c r="I1835" s="1">
        <v>0</v>
      </c>
      <c r="J1835" s="1">
        <v>0</v>
      </c>
      <c r="K1835" s="1">
        <v>0</v>
      </c>
      <c r="L1835" s="1">
        <v>0</v>
      </c>
      <c r="M1835" s="1">
        <v>0</v>
      </c>
      <c r="N1835" s="1">
        <v>0</v>
      </c>
      <c r="O1835" s="1">
        <v>1107637.2</v>
      </c>
      <c r="P1835" s="1">
        <v>0</v>
      </c>
      <c r="Q1835" s="1">
        <v>0</v>
      </c>
      <c r="R1835" s="1">
        <v>0</v>
      </c>
      <c r="S1835" s="1">
        <v>0</v>
      </c>
      <c r="T1835" s="1">
        <v>0</v>
      </c>
      <c r="U1835" s="1">
        <v>0</v>
      </c>
      <c r="V1835" s="1">
        <v>0</v>
      </c>
      <c r="W1835" s="7">
        <v>17322.53</v>
      </c>
    </row>
    <row r="1836" spans="1:23" s="16" customFormat="1" ht="35.25" customHeight="1" x14ac:dyDescent="0.5">
      <c r="A1836" s="4">
        <f t="shared" si="299"/>
        <v>511</v>
      </c>
      <c r="B1836" s="1" t="s">
        <v>1552</v>
      </c>
      <c r="C1836" s="2">
        <v>42741</v>
      </c>
      <c r="D1836" s="1">
        <f t="shared" si="300"/>
        <v>1562820.8399999999</v>
      </c>
      <c r="E1836" s="1">
        <f t="shared" si="301"/>
        <v>1550014.38</v>
      </c>
      <c r="F1836" s="1">
        <v>598432.75</v>
      </c>
      <c r="G1836" s="1">
        <v>0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951581.63</v>
      </c>
      <c r="P1836" s="1">
        <v>0</v>
      </c>
      <c r="Q1836" s="1">
        <v>0</v>
      </c>
      <c r="R1836" s="1">
        <v>0</v>
      </c>
      <c r="S1836" s="1">
        <v>0</v>
      </c>
      <c r="T1836" s="1">
        <v>0</v>
      </c>
      <c r="U1836" s="1">
        <v>0</v>
      </c>
      <c r="V1836" s="1">
        <v>0</v>
      </c>
      <c r="W1836" s="7">
        <v>12806.46</v>
      </c>
    </row>
    <row r="1837" spans="1:23" s="16" customFormat="1" ht="35.25" customHeight="1" x14ac:dyDescent="0.5">
      <c r="A1837" s="4">
        <f t="shared" si="299"/>
        <v>512</v>
      </c>
      <c r="B1837" s="1" t="s">
        <v>1553</v>
      </c>
      <c r="C1837" s="2">
        <v>42742</v>
      </c>
      <c r="D1837" s="1">
        <f t="shared" si="300"/>
        <v>1501842.56</v>
      </c>
      <c r="E1837" s="1">
        <f t="shared" si="301"/>
        <v>1486648.35</v>
      </c>
      <c r="F1837" s="1">
        <v>528693.02</v>
      </c>
      <c r="G1837" s="1">
        <v>0</v>
      </c>
      <c r="H1837" s="1">
        <v>0</v>
      </c>
      <c r="I1837" s="1">
        <v>0</v>
      </c>
      <c r="J1837" s="1">
        <v>0</v>
      </c>
      <c r="K1837" s="1">
        <v>0</v>
      </c>
      <c r="L1837" s="1">
        <v>0</v>
      </c>
      <c r="M1837" s="1">
        <v>0</v>
      </c>
      <c r="N1837" s="1">
        <v>0</v>
      </c>
      <c r="O1837" s="1">
        <v>957955.33</v>
      </c>
      <c r="P1837" s="1">
        <v>0</v>
      </c>
      <c r="Q1837" s="1">
        <v>0</v>
      </c>
      <c r="R1837" s="1">
        <v>0</v>
      </c>
      <c r="S1837" s="1">
        <v>0</v>
      </c>
      <c r="T1837" s="1">
        <v>0</v>
      </c>
      <c r="U1837" s="1">
        <v>0</v>
      </c>
      <c r="V1837" s="1">
        <v>0</v>
      </c>
      <c r="W1837" s="7">
        <v>15194.21</v>
      </c>
    </row>
    <row r="1838" spans="1:23" s="16" customFormat="1" ht="35.25" customHeight="1" x14ac:dyDescent="0.5">
      <c r="A1838" s="4">
        <f t="shared" si="299"/>
        <v>513</v>
      </c>
      <c r="B1838" s="1" t="s">
        <v>1554</v>
      </c>
      <c r="C1838" s="2">
        <v>42743</v>
      </c>
      <c r="D1838" s="1">
        <f t="shared" si="300"/>
        <v>2160001.9700000002</v>
      </c>
      <c r="E1838" s="1">
        <f t="shared" si="301"/>
        <v>2134473.41</v>
      </c>
      <c r="F1838" s="1">
        <v>674248.61</v>
      </c>
      <c r="G1838" s="1">
        <v>0</v>
      </c>
      <c r="H1838" s="1">
        <v>0</v>
      </c>
      <c r="I1838" s="1">
        <v>0</v>
      </c>
      <c r="J1838" s="1">
        <v>0</v>
      </c>
      <c r="K1838" s="1">
        <v>0</v>
      </c>
      <c r="L1838" s="1">
        <v>0</v>
      </c>
      <c r="M1838" s="1">
        <v>0</v>
      </c>
      <c r="N1838" s="1">
        <v>0</v>
      </c>
      <c r="O1838" s="1">
        <v>1460224.8</v>
      </c>
      <c r="P1838" s="1">
        <v>0</v>
      </c>
      <c r="Q1838" s="1">
        <v>0</v>
      </c>
      <c r="R1838" s="1">
        <v>0</v>
      </c>
      <c r="S1838" s="1">
        <v>0</v>
      </c>
      <c r="T1838" s="1">
        <v>0</v>
      </c>
      <c r="U1838" s="1">
        <v>0</v>
      </c>
      <c r="V1838" s="1">
        <v>0</v>
      </c>
      <c r="W1838" s="7">
        <v>25528.560000000001</v>
      </c>
    </row>
    <row r="1839" spans="1:23" s="16" customFormat="1" ht="35.25" customHeight="1" x14ac:dyDescent="0.5">
      <c r="A1839" s="4">
        <f t="shared" si="299"/>
        <v>514</v>
      </c>
      <c r="B1839" s="1" t="s">
        <v>1555</v>
      </c>
      <c r="C1839" s="2">
        <v>42744</v>
      </c>
      <c r="D1839" s="1">
        <f t="shared" si="300"/>
        <v>1823570.5699999998</v>
      </c>
      <c r="E1839" s="1">
        <f t="shared" si="301"/>
        <v>1811198.0999999999</v>
      </c>
      <c r="F1839" s="1">
        <v>578152.95999999996</v>
      </c>
      <c r="G1839" s="1">
        <v>0</v>
      </c>
      <c r="H1839" s="1">
        <v>0</v>
      </c>
      <c r="I1839" s="1">
        <v>0</v>
      </c>
      <c r="J1839" s="1">
        <v>0</v>
      </c>
      <c r="K1839" s="1">
        <v>0</v>
      </c>
      <c r="L1839" s="1">
        <v>0</v>
      </c>
      <c r="M1839" s="1">
        <v>0</v>
      </c>
      <c r="N1839" s="1">
        <v>0</v>
      </c>
      <c r="O1839" s="1">
        <v>1233045.1399999999</v>
      </c>
      <c r="P1839" s="1">
        <v>0</v>
      </c>
      <c r="Q1839" s="1">
        <v>0</v>
      </c>
      <c r="R1839" s="1">
        <v>0</v>
      </c>
      <c r="S1839" s="1">
        <v>0</v>
      </c>
      <c r="T1839" s="1">
        <v>0</v>
      </c>
      <c r="U1839" s="1">
        <v>0</v>
      </c>
      <c r="V1839" s="1">
        <v>0</v>
      </c>
      <c r="W1839" s="7">
        <v>12372.47</v>
      </c>
    </row>
    <row r="1840" spans="1:23" s="16" customFormat="1" ht="35.25" customHeight="1" x14ac:dyDescent="0.5">
      <c r="A1840" s="4">
        <f t="shared" si="299"/>
        <v>515</v>
      </c>
      <c r="B1840" s="1" t="s">
        <v>1556</v>
      </c>
      <c r="C1840" s="2">
        <v>42745</v>
      </c>
      <c r="D1840" s="1">
        <f t="shared" si="300"/>
        <v>2072627.9599999997</v>
      </c>
      <c r="E1840" s="1">
        <f t="shared" si="301"/>
        <v>2055649.7399999998</v>
      </c>
      <c r="F1840" s="1">
        <v>793374.6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0</v>
      </c>
      <c r="N1840" s="1">
        <v>0</v>
      </c>
      <c r="O1840" s="1">
        <v>1262275.1399999999</v>
      </c>
      <c r="P1840" s="1">
        <v>0</v>
      </c>
      <c r="Q1840" s="1">
        <v>0</v>
      </c>
      <c r="R1840" s="1">
        <v>0</v>
      </c>
      <c r="S1840" s="1">
        <v>0</v>
      </c>
      <c r="T1840" s="1">
        <v>0</v>
      </c>
      <c r="U1840" s="1">
        <v>0</v>
      </c>
      <c r="V1840" s="1">
        <v>0</v>
      </c>
      <c r="W1840" s="7">
        <v>16978.22</v>
      </c>
    </row>
    <row r="1841" spans="1:23" s="16" customFormat="1" ht="35.25" customHeight="1" x14ac:dyDescent="0.5">
      <c r="A1841" s="4">
        <f t="shared" si="299"/>
        <v>516</v>
      </c>
      <c r="B1841" s="1" t="s">
        <v>1557</v>
      </c>
      <c r="C1841" s="2">
        <v>42746</v>
      </c>
      <c r="D1841" s="1">
        <f t="shared" si="300"/>
        <v>1167982.4200000002</v>
      </c>
      <c r="E1841" s="1">
        <f t="shared" si="301"/>
        <v>1159517.31</v>
      </c>
      <c r="F1841" s="1">
        <v>300707.23</v>
      </c>
      <c r="G1841" s="1">
        <v>0</v>
      </c>
      <c r="H1841" s="1">
        <v>0</v>
      </c>
      <c r="I1841" s="1">
        <v>0</v>
      </c>
      <c r="J1841" s="1">
        <v>0</v>
      </c>
      <c r="K1841" s="1">
        <v>0</v>
      </c>
      <c r="L1841" s="1">
        <v>0</v>
      </c>
      <c r="M1841" s="1">
        <v>0</v>
      </c>
      <c r="N1841" s="1">
        <v>0</v>
      </c>
      <c r="O1841" s="1">
        <v>858810.08</v>
      </c>
      <c r="P1841" s="1">
        <v>0</v>
      </c>
      <c r="Q1841" s="1">
        <v>0</v>
      </c>
      <c r="R1841" s="1">
        <v>0</v>
      </c>
      <c r="S1841" s="1">
        <v>0</v>
      </c>
      <c r="T1841" s="1">
        <v>0</v>
      </c>
      <c r="U1841" s="1">
        <v>0</v>
      </c>
      <c r="V1841" s="1">
        <v>0</v>
      </c>
      <c r="W1841" s="7">
        <v>8465.11</v>
      </c>
    </row>
    <row r="1842" spans="1:23" s="16" customFormat="1" ht="35.25" customHeight="1" x14ac:dyDescent="0.5">
      <c r="A1842" s="4">
        <f t="shared" si="299"/>
        <v>517</v>
      </c>
      <c r="B1842" s="1" t="s">
        <v>1558</v>
      </c>
      <c r="C1842" s="2">
        <v>42747</v>
      </c>
      <c r="D1842" s="1">
        <f t="shared" si="300"/>
        <v>1758723.5</v>
      </c>
      <c r="E1842" s="1">
        <f t="shared" si="301"/>
        <v>1739058.05</v>
      </c>
      <c r="F1842" s="1">
        <v>153667.75</v>
      </c>
      <c r="G1842" s="1">
        <v>0</v>
      </c>
      <c r="H1842" s="1">
        <v>0</v>
      </c>
      <c r="I1842" s="1">
        <v>0</v>
      </c>
      <c r="J1842" s="1">
        <v>0</v>
      </c>
      <c r="K1842" s="1">
        <v>0</v>
      </c>
      <c r="L1842" s="1">
        <v>0</v>
      </c>
      <c r="M1842" s="1">
        <v>0</v>
      </c>
      <c r="N1842" s="1">
        <v>0</v>
      </c>
      <c r="O1842" s="1">
        <v>1585390.3</v>
      </c>
      <c r="P1842" s="1">
        <v>0</v>
      </c>
      <c r="Q1842" s="1">
        <v>0</v>
      </c>
      <c r="R1842" s="1">
        <v>0</v>
      </c>
      <c r="S1842" s="1">
        <v>0</v>
      </c>
      <c r="T1842" s="1">
        <v>0</v>
      </c>
      <c r="U1842" s="1">
        <v>0</v>
      </c>
      <c r="V1842" s="1">
        <v>0</v>
      </c>
      <c r="W1842" s="7">
        <v>19665.45</v>
      </c>
    </row>
    <row r="1843" spans="1:23" s="16" customFormat="1" ht="35.25" customHeight="1" x14ac:dyDescent="0.5">
      <c r="A1843" s="4">
        <f t="shared" si="299"/>
        <v>518</v>
      </c>
      <c r="B1843" s="1" t="s">
        <v>1559</v>
      </c>
      <c r="C1843" s="2">
        <v>42748</v>
      </c>
      <c r="D1843" s="1">
        <f t="shared" si="300"/>
        <v>3064267.4299999997</v>
      </c>
      <c r="E1843" s="1">
        <f t="shared" si="301"/>
        <v>3013473.09</v>
      </c>
      <c r="F1843" s="1">
        <v>1293442.43</v>
      </c>
      <c r="G1843" s="1">
        <v>0</v>
      </c>
      <c r="H1843" s="1">
        <v>0</v>
      </c>
      <c r="I1843" s="1">
        <v>0</v>
      </c>
      <c r="J1843" s="1">
        <v>0</v>
      </c>
      <c r="K1843" s="1">
        <v>0</v>
      </c>
      <c r="L1843" s="1">
        <v>0</v>
      </c>
      <c r="M1843" s="1">
        <v>0</v>
      </c>
      <c r="N1843" s="1">
        <v>0</v>
      </c>
      <c r="O1843" s="1">
        <v>1720030.66</v>
      </c>
      <c r="P1843" s="1">
        <v>0</v>
      </c>
      <c r="Q1843" s="1">
        <v>0</v>
      </c>
      <c r="R1843" s="1">
        <v>0</v>
      </c>
      <c r="S1843" s="1">
        <v>0</v>
      </c>
      <c r="T1843" s="1">
        <v>0</v>
      </c>
      <c r="U1843" s="1">
        <v>0</v>
      </c>
      <c r="V1843" s="1">
        <v>0</v>
      </c>
      <c r="W1843" s="7">
        <v>50794.340000000004</v>
      </c>
    </row>
    <row r="1844" spans="1:23" s="16" customFormat="1" ht="35.25" customHeight="1" x14ac:dyDescent="0.5">
      <c r="A1844" s="4">
        <f t="shared" si="299"/>
        <v>519</v>
      </c>
      <c r="B1844" s="1" t="s">
        <v>1560</v>
      </c>
      <c r="C1844" s="2">
        <v>42751</v>
      </c>
      <c r="D1844" s="1">
        <f t="shared" si="300"/>
        <v>2806540.12</v>
      </c>
      <c r="E1844" s="1">
        <f t="shared" si="301"/>
        <v>2759036</v>
      </c>
      <c r="F1844" s="1">
        <v>1567347.93</v>
      </c>
      <c r="G1844" s="1">
        <v>0</v>
      </c>
      <c r="H1844" s="1">
        <v>0</v>
      </c>
      <c r="I1844" s="1">
        <v>0</v>
      </c>
      <c r="J1844" s="1">
        <v>0</v>
      </c>
      <c r="K1844" s="1">
        <v>0</v>
      </c>
      <c r="L1844" s="1">
        <v>0</v>
      </c>
      <c r="M1844" s="1">
        <v>0</v>
      </c>
      <c r="N1844" s="1">
        <v>0</v>
      </c>
      <c r="O1844" s="1">
        <v>1191688.07</v>
      </c>
      <c r="P1844" s="1">
        <v>0</v>
      </c>
      <c r="Q1844" s="1">
        <v>0</v>
      </c>
      <c r="R1844" s="1">
        <v>0</v>
      </c>
      <c r="S1844" s="1">
        <v>0</v>
      </c>
      <c r="T1844" s="1">
        <v>0</v>
      </c>
      <c r="U1844" s="1">
        <v>0</v>
      </c>
      <c r="V1844" s="1">
        <v>0</v>
      </c>
      <c r="W1844" s="7">
        <v>47504.12</v>
      </c>
    </row>
    <row r="1845" spans="1:23" s="16" customFormat="1" ht="35.25" customHeight="1" x14ac:dyDescent="0.5">
      <c r="A1845" s="4">
        <f t="shared" si="299"/>
        <v>520</v>
      </c>
      <c r="B1845" s="1" t="s">
        <v>1561</v>
      </c>
      <c r="C1845" s="2">
        <v>42753</v>
      </c>
      <c r="D1845" s="1">
        <f t="shared" si="300"/>
        <v>3537331.35</v>
      </c>
      <c r="E1845" s="1">
        <f t="shared" si="301"/>
        <v>3476333.93</v>
      </c>
      <c r="F1845" s="1">
        <v>819651.52</v>
      </c>
      <c r="G1845" s="1">
        <v>0</v>
      </c>
      <c r="H1845" s="1">
        <v>0</v>
      </c>
      <c r="I1845" s="1">
        <v>0</v>
      </c>
      <c r="J1845" s="1">
        <v>0</v>
      </c>
      <c r="K1845" s="1">
        <v>0</v>
      </c>
      <c r="L1845" s="1">
        <v>0</v>
      </c>
      <c r="M1845" s="1">
        <v>0</v>
      </c>
      <c r="N1845" s="1">
        <v>0</v>
      </c>
      <c r="O1845" s="1">
        <v>2656682.41</v>
      </c>
      <c r="P1845" s="1">
        <v>0</v>
      </c>
      <c r="Q1845" s="1">
        <v>0</v>
      </c>
      <c r="R1845" s="1">
        <v>0</v>
      </c>
      <c r="S1845" s="1">
        <v>0</v>
      </c>
      <c r="T1845" s="1">
        <v>0</v>
      </c>
      <c r="U1845" s="1">
        <v>0</v>
      </c>
      <c r="V1845" s="1">
        <v>0</v>
      </c>
      <c r="W1845" s="7">
        <v>60997.42</v>
      </c>
    </row>
    <row r="1846" spans="1:23" s="16" customFormat="1" ht="35.25" customHeight="1" x14ac:dyDescent="0.5">
      <c r="A1846" s="4">
        <f t="shared" si="299"/>
        <v>521</v>
      </c>
      <c r="B1846" s="1" t="s">
        <v>1562</v>
      </c>
      <c r="C1846" s="2">
        <v>42758</v>
      </c>
      <c r="D1846" s="1">
        <f t="shared" si="300"/>
        <v>902655.09</v>
      </c>
      <c r="E1846" s="1">
        <f t="shared" si="301"/>
        <v>883742.99</v>
      </c>
      <c r="F1846" s="1">
        <v>0</v>
      </c>
      <c r="G1846" s="1">
        <v>0</v>
      </c>
      <c r="H1846" s="1">
        <v>0</v>
      </c>
      <c r="I1846" s="1">
        <v>0</v>
      </c>
      <c r="J1846" s="1">
        <v>0</v>
      </c>
      <c r="K1846" s="1">
        <v>0</v>
      </c>
      <c r="L1846" s="1">
        <v>0</v>
      </c>
      <c r="M1846" s="1">
        <v>0</v>
      </c>
      <c r="N1846" s="1">
        <v>0</v>
      </c>
      <c r="O1846" s="1">
        <v>883742.99</v>
      </c>
      <c r="P1846" s="1">
        <v>0</v>
      </c>
      <c r="Q1846" s="1">
        <v>0</v>
      </c>
      <c r="R1846" s="1">
        <v>0</v>
      </c>
      <c r="S1846" s="1">
        <v>0</v>
      </c>
      <c r="T1846" s="1">
        <v>0</v>
      </c>
      <c r="U1846" s="1">
        <v>0</v>
      </c>
      <c r="V1846" s="1">
        <v>0</v>
      </c>
      <c r="W1846" s="7">
        <v>18912.099999999999</v>
      </c>
    </row>
    <row r="1847" spans="1:23" s="16" customFormat="1" ht="35.25" customHeight="1" x14ac:dyDescent="0.5">
      <c r="A1847" s="4">
        <f t="shared" si="299"/>
        <v>522</v>
      </c>
      <c r="B1847" s="1" t="s">
        <v>1563</v>
      </c>
      <c r="C1847" s="2">
        <v>42754</v>
      </c>
      <c r="D1847" s="1">
        <f t="shared" si="300"/>
        <v>3539655.89</v>
      </c>
      <c r="E1847" s="1">
        <f t="shared" si="301"/>
        <v>3482686</v>
      </c>
      <c r="F1847" s="1">
        <v>1428606.08</v>
      </c>
      <c r="G1847" s="1">
        <v>0</v>
      </c>
      <c r="H1847" s="1">
        <v>0</v>
      </c>
      <c r="I1847" s="1">
        <v>0</v>
      </c>
      <c r="J1847" s="1">
        <v>0</v>
      </c>
      <c r="K1847" s="1">
        <v>0</v>
      </c>
      <c r="L1847" s="1">
        <v>0</v>
      </c>
      <c r="M1847" s="1">
        <v>0</v>
      </c>
      <c r="N1847" s="1">
        <v>0</v>
      </c>
      <c r="O1847" s="1">
        <v>2054079.92</v>
      </c>
      <c r="P1847" s="1">
        <v>0</v>
      </c>
      <c r="Q1847" s="1">
        <v>0</v>
      </c>
      <c r="R1847" s="1">
        <v>0</v>
      </c>
      <c r="S1847" s="1">
        <v>0</v>
      </c>
      <c r="T1847" s="1">
        <v>0</v>
      </c>
      <c r="U1847" s="1">
        <v>0</v>
      </c>
      <c r="V1847" s="1">
        <v>0</v>
      </c>
      <c r="W1847" s="7">
        <v>56969.89</v>
      </c>
    </row>
    <row r="1848" spans="1:23" s="16" customFormat="1" ht="35.25" customHeight="1" x14ac:dyDescent="0.5">
      <c r="A1848" s="4">
        <f t="shared" si="299"/>
        <v>523</v>
      </c>
      <c r="B1848" s="1" t="s">
        <v>1564</v>
      </c>
      <c r="C1848" s="2">
        <v>42755</v>
      </c>
      <c r="D1848" s="1">
        <f t="shared" si="300"/>
        <v>3682348.18</v>
      </c>
      <c r="E1848" s="1">
        <f t="shared" si="301"/>
        <v>3623988</v>
      </c>
      <c r="F1848" s="1">
        <v>1454193.37</v>
      </c>
      <c r="G1848" s="1">
        <v>0</v>
      </c>
      <c r="H1848" s="1">
        <v>0</v>
      </c>
      <c r="I1848" s="1">
        <v>0</v>
      </c>
      <c r="J1848" s="1">
        <v>0</v>
      </c>
      <c r="K1848" s="1">
        <v>0</v>
      </c>
      <c r="L1848" s="1">
        <v>0</v>
      </c>
      <c r="M1848" s="1">
        <v>0</v>
      </c>
      <c r="N1848" s="1">
        <v>0</v>
      </c>
      <c r="O1848" s="1">
        <v>2169794.63</v>
      </c>
      <c r="P1848" s="1">
        <v>0</v>
      </c>
      <c r="Q1848" s="1">
        <v>0</v>
      </c>
      <c r="R1848" s="1">
        <v>0</v>
      </c>
      <c r="S1848" s="1">
        <v>0</v>
      </c>
      <c r="T1848" s="1">
        <v>0</v>
      </c>
      <c r="U1848" s="1">
        <v>0</v>
      </c>
      <c r="V1848" s="1">
        <v>0</v>
      </c>
      <c r="W1848" s="7">
        <v>58360.18</v>
      </c>
    </row>
    <row r="1849" spans="1:23" s="16" customFormat="1" ht="35.25" customHeight="1" x14ac:dyDescent="0.5">
      <c r="A1849" s="4">
        <f t="shared" si="299"/>
        <v>524</v>
      </c>
      <c r="B1849" s="1" t="s">
        <v>1565</v>
      </c>
      <c r="C1849" s="2">
        <v>42759</v>
      </c>
      <c r="D1849" s="1">
        <f t="shared" si="300"/>
        <v>1488917.68</v>
      </c>
      <c r="E1849" s="1">
        <f t="shared" si="301"/>
        <v>1457722.42</v>
      </c>
      <c r="F1849" s="1">
        <v>618137.55000000005</v>
      </c>
      <c r="G1849" s="1">
        <v>0</v>
      </c>
      <c r="H1849" s="1">
        <v>0</v>
      </c>
      <c r="I1849" s="1">
        <v>0</v>
      </c>
      <c r="J1849" s="1">
        <v>0</v>
      </c>
      <c r="K1849" s="1">
        <v>0</v>
      </c>
      <c r="L1849" s="1">
        <v>0</v>
      </c>
      <c r="M1849" s="1">
        <v>0</v>
      </c>
      <c r="N1849" s="1">
        <v>0</v>
      </c>
      <c r="O1849" s="1">
        <v>839584.87</v>
      </c>
      <c r="P1849" s="1">
        <v>0</v>
      </c>
      <c r="Q1849" s="1">
        <v>0</v>
      </c>
      <c r="R1849" s="1">
        <v>0</v>
      </c>
      <c r="S1849" s="1">
        <v>0</v>
      </c>
      <c r="T1849" s="1">
        <v>0</v>
      </c>
      <c r="U1849" s="1">
        <v>0</v>
      </c>
      <c r="V1849" s="1">
        <v>0</v>
      </c>
      <c r="W1849" s="7">
        <v>31195.26</v>
      </c>
    </row>
    <row r="1850" spans="1:23" s="16" customFormat="1" ht="35.25" customHeight="1" x14ac:dyDescent="0.5">
      <c r="A1850" s="4">
        <f t="shared" si="299"/>
        <v>525</v>
      </c>
      <c r="B1850" s="1" t="s">
        <v>1566</v>
      </c>
      <c r="C1850" s="2">
        <v>42760</v>
      </c>
      <c r="D1850" s="1">
        <f t="shared" si="300"/>
        <v>1450312.3399999999</v>
      </c>
      <c r="E1850" s="1">
        <f t="shared" si="301"/>
        <v>1425744.21</v>
      </c>
      <c r="F1850" s="1">
        <v>598140.29</v>
      </c>
      <c r="G1850" s="1">
        <v>0</v>
      </c>
      <c r="H1850" s="1">
        <v>0</v>
      </c>
      <c r="I1850" s="1">
        <v>0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  <c r="O1850" s="1">
        <v>827603.92</v>
      </c>
      <c r="P1850" s="1">
        <v>0</v>
      </c>
      <c r="Q1850" s="1">
        <v>0</v>
      </c>
      <c r="R1850" s="1">
        <v>0</v>
      </c>
      <c r="S1850" s="1">
        <v>0</v>
      </c>
      <c r="T1850" s="1">
        <v>0</v>
      </c>
      <c r="U1850" s="1">
        <v>0</v>
      </c>
      <c r="V1850" s="1">
        <v>0</v>
      </c>
      <c r="W1850" s="7">
        <v>24568.13</v>
      </c>
    </row>
    <row r="1851" spans="1:23" s="16" customFormat="1" ht="35.25" customHeight="1" x14ac:dyDescent="0.5">
      <c r="A1851" s="4">
        <f t="shared" si="299"/>
        <v>526</v>
      </c>
      <c r="B1851" s="1" t="s">
        <v>1567</v>
      </c>
      <c r="C1851" s="2">
        <v>42762</v>
      </c>
      <c r="D1851" s="1">
        <f t="shared" si="300"/>
        <v>1978044.5999999999</v>
      </c>
      <c r="E1851" s="1">
        <f t="shared" si="301"/>
        <v>1957183.15</v>
      </c>
      <c r="F1851" s="1">
        <v>675168</v>
      </c>
      <c r="G1851" s="1">
        <v>0</v>
      </c>
      <c r="H1851" s="1">
        <v>0</v>
      </c>
      <c r="I1851" s="1">
        <v>0</v>
      </c>
      <c r="J1851" s="1">
        <v>0</v>
      </c>
      <c r="K1851" s="1">
        <v>0</v>
      </c>
      <c r="L1851" s="1">
        <v>0</v>
      </c>
      <c r="M1851" s="1">
        <v>0</v>
      </c>
      <c r="N1851" s="1">
        <v>0</v>
      </c>
      <c r="O1851" s="1">
        <v>1282015.1499999999</v>
      </c>
      <c r="P1851" s="1">
        <v>0</v>
      </c>
      <c r="Q1851" s="1">
        <v>0</v>
      </c>
      <c r="R1851" s="1">
        <v>0</v>
      </c>
      <c r="S1851" s="1">
        <v>0</v>
      </c>
      <c r="T1851" s="1">
        <v>0</v>
      </c>
      <c r="U1851" s="1">
        <v>0</v>
      </c>
      <c r="V1851" s="1">
        <v>0</v>
      </c>
      <c r="W1851" s="7">
        <v>20861.45</v>
      </c>
    </row>
    <row r="1852" spans="1:23" s="16" customFormat="1" ht="35.25" customHeight="1" x14ac:dyDescent="0.5">
      <c r="A1852" s="4">
        <f>A1851+1</f>
        <v>527</v>
      </c>
      <c r="B1852" s="1" t="s">
        <v>1568</v>
      </c>
      <c r="C1852" s="2">
        <v>42763</v>
      </c>
      <c r="D1852" s="1">
        <f t="shared" ref="D1852:D1875" si="302">E1852+W1852</f>
        <v>3301732.9600000004</v>
      </c>
      <c r="E1852" s="1">
        <f t="shared" ref="E1852:E1875" si="303">SUM(F1852:V1852)</f>
        <v>3247829.3600000003</v>
      </c>
      <c r="F1852" s="1">
        <v>1130766.6200000001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  <c r="N1852" s="1">
        <v>0</v>
      </c>
      <c r="O1852" s="1">
        <v>2117062.7400000002</v>
      </c>
      <c r="P1852" s="1">
        <v>0</v>
      </c>
      <c r="Q1852" s="1">
        <v>0</v>
      </c>
      <c r="R1852" s="1">
        <v>0</v>
      </c>
      <c r="S1852" s="1">
        <v>0</v>
      </c>
      <c r="T1852" s="1">
        <v>0</v>
      </c>
      <c r="U1852" s="1">
        <v>0</v>
      </c>
      <c r="V1852" s="1">
        <v>0</v>
      </c>
      <c r="W1852" s="7">
        <v>53903.6</v>
      </c>
    </row>
    <row r="1853" spans="1:23" s="16" customFormat="1" ht="35.25" customHeight="1" x14ac:dyDescent="0.5">
      <c r="A1853" s="4">
        <f t="shared" ref="A1853:A1875" si="304">A1852+1</f>
        <v>528</v>
      </c>
      <c r="B1853" s="1" t="s">
        <v>1569</v>
      </c>
      <c r="C1853" s="2">
        <v>42764</v>
      </c>
      <c r="D1853" s="1">
        <f t="shared" si="302"/>
        <v>2985861.02</v>
      </c>
      <c r="E1853" s="1">
        <f t="shared" si="303"/>
        <v>2948770.48</v>
      </c>
      <c r="F1853" s="1">
        <v>1556591.1</v>
      </c>
      <c r="G1853" s="1">
        <v>0</v>
      </c>
      <c r="H1853" s="1">
        <v>0</v>
      </c>
      <c r="I1853" s="1">
        <v>0</v>
      </c>
      <c r="J1853" s="1">
        <v>0</v>
      </c>
      <c r="K1853" s="1">
        <v>0</v>
      </c>
      <c r="L1853" s="1">
        <v>0</v>
      </c>
      <c r="M1853" s="1">
        <v>0</v>
      </c>
      <c r="N1853" s="1">
        <v>0</v>
      </c>
      <c r="O1853" s="1">
        <v>1392179.38</v>
      </c>
      <c r="P1853" s="1">
        <v>0</v>
      </c>
      <c r="Q1853" s="1">
        <v>0</v>
      </c>
      <c r="R1853" s="1">
        <v>0</v>
      </c>
      <c r="S1853" s="1">
        <v>0</v>
      </c>
      <c r="T1853" s="1">
        <v>0</v>
      </c>
      <c r="U1853" s="1">
        <v>0</v>
      </c>
      <c r="V1853" s="1">
        <v>0</v>
      </c>
      <c r="W1853" s="7">
        <v>37090.54</v>
      </c>
    </row>
    <row r="1854" spans="1:23" s="16" customFormat="1" ht="35.25" customHeight="1" x14ac:dyDescent="0.5">
      <c r="A1854" s="4">
        <f t="shared" si="304"/>
        <v>529</v>
      </c>
      <c r="B1854" s="1" t="s">
        <v>1570</v>
      </c>
      <c r="C1854" s="2">
        <v>42765</v>
      </c>
      <c r="D1854" s="1">
        <f t="shared" si="302"/>
        <v>4561198.53</v>
      </c>
      <c r="E1854" s="1">
        <f t="shared" si="303"/>
        <v>4496127.99</v>
      </c>
      <c r="F1854" s="1">
        <v>2280718.5099999998</v>
      </c>
      <c r="G1854" s="1">
        <v>0</v>
      </c>
      <c r="H1854" s="1">
        <v>0</v>
      </c>
      <c r="I1854" s="1">
        <v>0</v>
      </c>
      <c r="J1854" s="1">
        <v>0</v>
      </c>
      <c r="K1854" s="1">
        <v>0</v>
      </c>
      <c r="L1854" s="1">
        <v>0</v>
      </c>
      <c r="M1854" s="1">
        <v>0</v>
      </c>
      <c r="N1854" s="1">
        <v>0</v>
      </c>
      <c r="O1854" s="1">
        <v>2215409.48</v>
      </c>
      <c r="P1854" s="1">
        <v>0</v>
      </c>
      <c r="Q1854" s="1">
        <v>0</v>
      </c>
      <c r="R1854" s="1">
        <v>0</v>
      </c>
      <c r="S1854" s="1">
        <v>0</v>
      </c>
      <c r="T1854" s="1">
        <v>0</v>
      </c>
      <c r="U1854" s="1">
        <v>0</v>
      </c>
      <c r="V1854" s="1">
        <v>0</v>
      </c>
      <c r="W1854" s="7">
        <v>65070.54</v>
      </c>
    </row>
    <row r="1855" spans="1:23" s="16" customFormat="1" ht="35.25" customHeight="1" x14ac:dyDescent="0.5">
      <c r="A1855" s="4">
        <f t="shared" si="304"/>
        <v>530</v>
      </c>
      <c r="B1855" s="1" t="s">
        <v>1571</v>
      </c>
      <c r="C1855" s="2">
        <v>42797</v>
      </c>
      <c r="D1855" s="1">
        <f t="shared" si="302"/>
        <v>1753149.3699999999</v>
      </c>
      <c r="E1855" s="1">
        <f t="shared" si="303"/>
        <v>1737037.2</v>
      </c>
      <c r="F1855" s="1">
        <v>0</v>
      </c>
      <c r="G1855" s="1">
        <v>0</v>
      </c>
      <c r="H1855" s="1">
        <v>0</v>
      </c>
      <c r="I1855" s="1">
        <v>0</v>
      </c>
      <c r="J1855" s="1">
        <v>0</v>
      </c>
      <c r="K1855" s="1">
        <v>0</v>
      </c>
      <c r="L1855" s="1">
        <v>0</v>
      </c>
      <c r="M1855" s="1">
        <v>0</v>
      </c>
      <c r="N1855" s="1">
        <v>0</v>
      </c>
      <c r="O1855" s="1">
        <v>1737037.2</v>
      </c>
      <c r="P1855" s="1">
        <v>0</v>
      </c>
      <c r="Q1855" s="1">
        <v>0</v>
      </c>
      <c r="R1855" s="1">
        <v>0</v>
      </c>
      <c r="S1855" s="1">
        <v>0</v>
      </c>
      <c r="T1855" s="1">
        <v>0</v>
      </c>
      <c r="U1855" s="1">
        <v>0</v>
      </c>
      <c r="V1855" s="1">
        <v>0</v>
      </c>
      <c r="W1855" s="7">
        <v>16112.17</v>
      </c>
    </row>
    <row r="1856" spans="1:23" s="16" customFormat="1" ht="35.25" customHeight="1" x14ac:dyDescent="0.5">
      <c r="A1856" s="4">
        <f t="shared" si="304"/>
        <v>531</v>
      </c>
      <c r="B1856" s="1" t="s">
        <v>1572</v>
      </c>
      <c r="C1856" s="2">
        <v>42798</v>
      </c>
      <c r="D1856" s="1">
        <f t="shared" si="302"/>
        <v>2737616.52</v>
      </c>
      <c r="E1856" s="1">
        <f t="shared" si="303"/>
        <v>2692826.89</v>
      </c>
      <c r="F1856" s="1">
        <v>1094526.32</v>
      </c>
      <c r="G1856" s="1">
        <v>0</v>
      </c>
      <c r="H1856" s="1">
        <v>0</v>
      </c>
      <c r="I1856" s="1">
        <v>0</v>
      </c>
      <c r="J1856" s="1">
        <v>0</v>
      </c>
      <c r="K1856" s="1">
        <v>0</v>
      </c>
      <c r="L1856" s="1">
        <v>0</v>
      </c>
      <c r="M1856" s="1">
        <v>0</v>
      </c>
      <c r="N1856" s="1">
        <v>0</v>
      </c>
      <c r="O1856" s="1">
        <v>1598300.57</v>
      </c>
      <c r="P1856" s="1">
        <v>0</v>
      </c>
      <c r="Q1856" s="1">
        <v>0</v>
      </c>
      <c r="R1856" s="1">
        <v>0</v>
      </c>
      <c r="S1856" s="1">
        <v>0</v>
      </c>
      <c r="T1856" s="1">
        <v>0</v>
      </c>
      <c r="U1856" s="1">
        <v>0</v>
      </c>
      <c r="V1856" s="1">
        <v>0</v>
      </c>
      <c r="W1856" s="7">
        <v>44789.63</v>
      </c>
    </row>
    <row r="1857" spans="1:23" s="16" customFormat="1" ht="35.25" customHeight="1" x14ac:dyDescent="0.5">
      <c r="A1857" s="4">
        <f t="shared" si="304"/>
        <v>532</v>
      </c>
      <c r="B1857" s="1" t="s">
        <v>1573</v>
      </c>
      <c r="C1857" s="2">
        <v>42795</v>
      </c>
      <c r="D1857" s="1">
        <f t="shared" si="302"/>
        <v>1585568.8699999999</v>
      </c>
      <c r="E1857" s="1">
        <f t="shared" si="303"/>
        <v>1554794.63</v>
      </c>
      <c r="F1857" s="1">
        <v>573114.65</v>
      </c>
      <c r="G1857" s="1">
        <v>0</v>
      </c>
      <c r="H1857" s="1">
        <v>0</v>
      </c>
      <c r="I1857" s="1">
        <v>0</v>
      </c>
      <c r="J1857" s="1">
        <v>0</v>
      </c>
      <c r="K1857" s="1">
        <v>0</v>
      </c>
      <c r="L1857" s="1">
        <v>0</v>
      </c>
      <c r="M1857" s="1">
        <v>0</v>
      </c>
      <c r="N1857" s="1">
        <v>0</v>
      </c>
      <c r="O1857" s="1">
        <v>981679.98</v>
      </c>
      <c r="P1857" s="1">
        <v>0</v>
      </c>
      <c r="Q1857" s="1">
        <v>0</v>
      </c>
      <c r="R1857" s="1">
        <v>0</v>
      </c>
      <c r="S1857" s="1">
        <v>0</v>
      </c>
      <c r="T1857" s="1">
        <v>0</v>
      </c>
      <c r="U1857" s="1">
        <v>0</v>
      </c>
      <c r="V1857" s="1">
        <v>0</v>
      </c>
      <c r="W1857" s="7">
        <v>30774.240000000002</v>
      </c>
    </row>
    <row r="1858" spans="1:23" s="16" customFormat="1" ht="35.25" customHeight="1" x14ac:dyDescent="0.5">
      <c r="A1858" s="4">
        <f t="shared" si="304"/>
        <v>533</v>
      </c>
      <c r="B1858" s="1" t="s">
        <v>1574</v>
      </c>
      <c r="C1858" s="2">
        <v>42799</v>
      </c>
      <c r="D1858" s="1">
        <f t="shared" si="302"/>
        <v>2679695.63</v>
      </c>
      <c r="E1858" s="1">
        <f t="shared" si="303"/>
        <v>2623551.63</v>
      </c>
      <c r="F1858" s="1">
        <v>1244754.1399999999</v>
      </c>
      <c r="G1858" s="1">
        <v>0</v>
      </c>
      <c r="H1858" s="1">
        <v>0</v>
      </c>
      <c r="I1858" s="1"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1378797.49</v>
      </c>
      <c r="P1858" s="1">
        <v>0</v>
      </c>
      <c r="Q1858" s="1">
        <v>0</v>
      </c>
      <c r="R1858" s="1">
        <v>0</v>
      </c>
      <c r="S1858" s="1">
        <v>0</v>
      </c>
      <c r="T1858" s="1">
        <v>0</v>
      </c>
      <c r="U1858" s="1">
        <v>0</v>
      </c>
      <c r="V1858" s="1">
        <v>0</v>
      </c>
      <c r="W1858" s="7">
        <v>56144</v>
      </c>
    </row>
    <row r="1859" spans="1:23" s="16" customFormat="1" ht="35.25" customHeight="1" x14ac:dyDescent="0.5">
      <c r="A1859" s="4">
        <f t="shared" si="304"/>
        <v>534</v>
      </c>
      <c r="B1859" s="1" t="s">
        <v>1575</v>
      </c>
      <c r="C1859" s="2">
        <v>42800</v>
      </c>
      <c r="D1859" s="1">
        <f t="shared" si="302"/>
        <v>3585252.67</v>
      </c>
      <c r="E1859" s="1">
        <f t="shared" si="303"/>
        <v>3585252.67</v>
      </c>
      <c r="F1859" s="1">
        <v>1337996.3999999999</v>
      </c>
      <c r="G1859" s="1">
        <v>0</v>
      </c>
      <c r="H1859" s="1">
        <v>0</v>
      </c>
      <c r="I1859" s="1">
        <v>0</v>
      </c>
      <c r="J1859" s="1">
        <v>0</v>
      </c>
      <c r="K1859" s="1">
        <v>0</v>
      </c>
      <c r="L1859" s="1">
        <v>0</v>
      </c>
      <c r="M1859" s="1">
        <v>0</v>
      </c>
      <c r="N1859" s="1">
        <v>0</v>
      </c>
      <c r="O1859" s="1">
        <v>2247256.27</v>
      </c>
      <c r="P1859" s="1">
        <v>0</v>
      </c>
      <c r="Q1859" s="1">
        <v>0</v>
      </c>
      <c r="R1859" s="1">
        <v>0</v>
      </c>
      <c r="S1859" s="1">
        <v>0</v>
      </c>
      <c r="T1859" s="1">
        <v>0</v>
      </c>
      <c r="U1859" s="1">
        <v>0</v>
      </c>
      <c r="V1859" s="1">
        <v>0</v>
      </c>
      <c r="W1859" s="7">
        <v>0</v>
      </c>
    </row>
    <row r="1860" spans="1:23" s="16" customFormat="1" ht="35.25" customHeight="1" x14ac:dyDescent="0.5">
      <c r="A1860" s="4">
        <f t="shared" si="304"/>
        <v>535</v>
      </c>
      <c r="B1860" s="1" t="s">
        <v>1576</v>
      </c>
      <c r="C1860" s="2">
        <v>42801</v>
      </c>
      <c r="D1860" s="1">
        <f t="shared" si="302"/>
        <v>2509570.7799999998</v>
      </c>
      <c r="E1860" s="1">
        <f t="shared" si="303"/>
        <v>2456991.17</v>
      </c>
      <c r="F1860" s="1">
        <v>1278925.32</v>
      </c>
      <c r="G1860" s="1">
        <v>0</v>
      </c>
      <c r="H1860" s="1">
        <v>0</v>
      </c>
      <c r="I1860" s="1">
        <v>0</v>
      </c>
      <c r="J1860" s="1">
        <v>0</v>
      </c>
      <c r="K1860" s="1">
        <v>0</v>
      </c>
      <c r="L1860" s="1">
        <v>0</v>
      </c>
      <c r="M1860" s="1">
        <v>0</v>
      </c>
      <c r="N1860" s="1">
        <v>0</v>
      </c>
      <c r="O1860" s="1">
        <v>1178065.8500000001</v>
      </c>
      <c r="P1860" s="1">
        <v>0</v>
      </c>
      <c r="Q1860" s="1">
        <v>0</v>
      </c>
      <c r="R1860" s="1">
        <v>0</v>
      </c>
      <c r="S1860" s="1">
        <v>0</v>
      </c>
      <c r="T1860" s="1">
        <v>0</v>
      </c>
      <c r="U1860" s="1">
        <v>0</v>
      </c>
      <c r="V1860" s="1">
        <v>0</v>
      </c>
      <c r="W1860" s="7">
        <v>52579.61</v>
      </c>
    </row>
    <row r="1861" spans="1:23" s="16" customFormat="1" ht="35.25" customHeight="1" x14ac:dyDescent="0.5">
      <c r="A1861" s="4">
        <f t="shared" si="304"/>
        <v>536</v>
      </c>
      <c r="B1861" s="1" t="s">
        <v>1577</v>
      </c>
      <c r="C1861" s="2">
        <v>42805</v>
      </c>
      <c r="D1861" s="1">
        <f t="shared" si="302"/>
        <v>1402629.0100000002</v>
      </c>
      <c r="E1861" s="1">
        <f t="shared" si="303"/>
        <v>1373241.6400000001</v>
      </c>
      <c r="F1861" s="1">
        <v>679224.76</v>
      </c>
      <c r="G1861" s="1">
        <v>0</v>
      </c>
      <c r="H1861" s="1">
        <v>0</v>
      </c>
      <c r="I1861" s="1">
        <v>0</v>
      </c>
      <c r="J1861" s="1">
        <v>0</v>
      </c>
      <c r="K1861" s="1">
        <v>0</v>
      </c>
      <c r="L1861" s="1">
        <v>0</v>
      </c>
      <c r="M1861" s="1">
        <v>0</v>
      </c>
      <c r="N1861" s="1">
        <v>0</v>
      </c>
      <c r="O1861" s="1">
        <v>694016.88</v>
      </c>
      <c r="P1861" s="1">
        <v>0</v>
      </c>
      <c r="Q1861" s="1">
        <v>0</v>
      </c>
      <c r="R1861" s="1">
        <v>0</v>
      </c>
      <c r="S1861" s="1">
        <v>0</v>
      </c>
      <c r="T1861" s="1">
        <v>0</v>
      </c>
      <c r="U1861" s="1">
        <v>0</v>
      </c>
      <c r="V1861" s="1">
        <v>0</v>
      </c>
      <c r="W1861" s="7">
        <v>29387.37</v>
      </c>
    </row>
    <row r="1862" spans="1:23" s="16" customFormat="1" ht="35.25" customHeight="1" x14ac:dyDescent="0.5">
      <c r="A1862" s="4">
        <f t="shared" si="304"/>
        <v>537</v>
      </c>
      <c r="B1862" s="1" t="s">
        <v>1578</v>
      </c>
      <c r="C1862" s="2">
        <v>42807</v>
      </c>
      <c r="D1862" s="1">
        <f t="shared" si="302"/>
        <v>1691471.6300000001</v>
      </c>
      <c r="E1862" s="1">
        <f t="shared" si="303"/>
        <v>1660017.26</v>
      </c>
      <c r="F1862" s="1">
        <v>1288171.02</v>
      </c>
      <c r="G1862" s="1">
        <v>0</v>
      </c>
      <c r="H1862" s="1">
        <v>0</v>
      </c>
      <c r="I1862" s="1">
        <v>0</v>
      </c>
      <c r="J1862" s="1">
        <v>0</v>
      </c>
      <c r="K1862" s="1">
        <v>0</v>
      </c>
      <c r="L1862" s="1">
        <v>0</v>
      </c>
      <c r="M1862" s="1">
        <v>0</v>
      </c>
      <c r="N1862" s="1">
        <v>0</v>
      </c>
      <c r="O1862" s="1">
        <v>371846.24</v>
      </c>
      <c r="P1862" s="1">
        <v>0</v>
      </c>
      <c r="Q1862" s="1">
        <v>0</v>
      </c>
      <c r="R1862" s="1">
        <v>0</v>
      </c>
      <c r="S1862" s="1">
        <v>0</v>
      </c>
      <c r="T1862" s="1">
        <v>0</v>
      </c>
      <c r="U1862" s="1">
        <v>0</v>
      </c>
      <c r="V1862" s="1">
        <v>0</v>
      </c>
      <c r="W1862" s="7">
        <v>31454.37</v>
      </c>
    </row>
    <row r="1863" spans="1:23" s="16" customFormat="1" ht="35.25" customHeight="1" x14ac:dyDescent="0.5">
      <c r="A1863" s="4">
        <f t="shared" si="304"/>
        <v>538</v>
      </c>
      <c r="B1863" s="1" t="s">
        <v>1579</v>
      </c>
      <c r="C1863" s="2">
        <v>42809</v>
      </c>
      <c r="D1863" s="1">
        <f t="shared" si="302"/>
        <v>3815308.6799999997</v>
      </c>
      <c r="E1863" s="1">
        <f t="shared" si="303"/>
        <v>3755823.13</v>
      </c>
      <c r="F1863" s="1">
        <v>1520256.08</v>
      </c>
      <c r="G1863" s="1">
        <v>0</v>
      </c>
      <c r="H1863" s="1">
        <v>0</v>
      </c>
      <c r="I1863" s="1">
        <v>0</v>
      </c>
      <c r="J1863" s="1">
        <v>0</v>
      </c>
      <c r="K1863" s="1">
        <v>0</v>
      </c>
      <c r="L1863" s="1">
        <v>0</v>
      </c>
      <c r="M1863" s="1">
        <v>0</v>
      </c>
      <c r="N1863" s="1">
        <v>0</v>
      </c>
      <c r="O1863" s="1">
        <v>2235567.0499999998</v>
      </c>
      <c r="P1863" s="1">
        <v>0</v>
      </c>
      <c r="Q1863" s="1">
        <v>0</v>
      </c>
      <c r="R1863" s="1">
        <v>0</v>
      </c>
      <c r="S1863" s="1">
        <v>0</v>
      </c>
      <c r="T1863" s="1">
        <v>0</v>
      </c>
      <c r="U1863" s="1">
        <v>0</v>
      </c>
      <c r="V1863" s="1">
        <v>0</v>
      </c>
      <c r="W1863" s="7">
        <v>59485.55</v>
      </c>
    </row>
    <row r="1864" spans="1:23" s="16" customFormat="1" ht="35.25" customHeight="1" x14ac:dyDescent="0.5">
      <c r="A1864" s="4">
        <f t="shared" si="304"/>
        <v>539</v>
      </c>
      <c r="B1864" s="1" t="s">
        <v>1580</v>
      </c>
      <c r="C1864" s="2">
        <v>42814</v>
      </c>
      <c r="D1864" s="1">
        <f t="shared" si="302"/>
        <v>2910692.11</v>
      </c>
      <c r="E1864" s="1">
        <f t="shared" si="303"/>
        <v>2853450.13</v>
      </c>
      <c r="F1864" s="1">
        <v>1366672.82</v>
      </c>
      <c r="G1864" s="1">
        <v>0</v>
      </c>
      <c r="H1864" s="1">
        <v>0</v>
      </c>
      <c r="I1864" s="1">
        <v>0</v>
      </c>
      <c r="J1864" s="1">
        <v>0</v>
      </c>
      <c r="K1864" s="1">
        <v>0</v>
      </c>
      <c r="L1864" s="1">
        <v>0</v>
      </c>
      <c r="M1864" s="1">
        <v>0</v>
      </c>
      <c r="N1864" s="1">
        <v>0</v>
      </c>
      <c r="O1864" s="1">
        <v>1486777.31</v>
      </c>
      <c r="P1864" s="1">
        <v>0</v>
      </c>
      <c r="Q1864" s="1">
        <v>0</v>
      </c>
      <c r="R1864" s="1">
        <v>0</v>
      </c>
      <c r="S1864" s="1">
        <v>0</v>
      </c>
      <c r="T1864" s="1">
        <v>0</v>
      </c>
      <c r="U1864" s="1">
        <v>0</v>
      </c>
      <c r="V1864" s="1">
        <v>0</v>
      </c>
      <c r="W1864" s="7">
        <v>57241.98</v>
      </c>
    </row>
    <row r="1865" spans="1:23" s="16" customFormat="1" ht="35.25" customHeight="1" x14ac:dyDescent="0.5">
      <c r="A1865" s="4">
        <f t="shared" si="304"/>
        <v>540</v>
      </c>
      <c r="B1865" s="1" t="s">
        <v>1528</v>
      </c>
      <c r="C1865" s="2">
        <v>42815</v>
      </c>
      <c r="D1865" s="1">
        <f t="shared" si="302"/>
        <v>2741910.65</v>
      </c>
      <c r="E1865" s="1">
        <f t="shared" si="303"/>
        <v>2695534.31</v>
      </c>
      <c r="F1865" s="1">
        <v>1487498.44</v>
      </c>
      <c r="G1865" s="1">
        <v>0</v>
      </c>
      <c r="H1865" s="1">
        <v>0</v>
      </c>
      <c r="I1865" s="1">
        <v>0</v>
      </c>
      <c r="J1865" s="1">
        <v>0</v>
      </c>
      <c r="K1865" s="1">
        <v>0</v>
      </c>
      <c r="L1865" s="1">
        <v>0</v>
      </c>
      <c r="M1865" s="1">
        <v>0</v>
      </c>
      <c r="N1865" s="1">
        <v>0</v>
      </c>
      <c r="O1865" s="1">
        <v>1208035.8700000001</v>
      </c>
      <c r="P1865" s="1">
        <v>0</v>
      </c>
      <c r="Q1865" s="1">
        <v>0</v>
      </c>
      <c r="R1865" s="1">
        <v>0</v>
      </c>
      <c r="S1865" s="1">
        <v>0</v>
      </c>
      <c r="T1865" s="1">
        <v>0</v>
      </c>
      <c r="U1865" s="1">
        <v>0</v>
      </c>
      <c r="V1865" s="1">
        <v>0</v>
      </c>
      <c r="W1865" s="7">
        <v>46376.34</v>
      </c>
    </row>
    <row r="1866" spans="1:23" s="16" customFormat="1" ht="35.25" customHeight="1" x14ac:dyDescent="0.5">
      <c r="A1866" s="4">
        <f t="shared" si="304"/>
        <v>541</v>
      </c>
      <c r="B1866" s="1" t="s">
        <v>1581</v>
      </c>
      <c r="C1866" s="2">
        <v>42816</v>
      </c>
      <c r="D1866" s="1">
        <f t="shared" si="302"/>
        <v>2866320.21</v>
      </c>
      <c r="E1866" s="1">
        <f t="shared" si="303"/>
        <v>2806266.12</v>
      </c>
      <c r="F1866" s="1">
        <v>1485080.98</v>
      </c>
      <c r="G1866" s="1">
        <v>0</v>
      </c>
      <c r="H1866" s="1">
        <v>0</v>
      </c>
      <c r="I1866" s="1">
        <v>0</v>
      </c>
      <c r="J1866" s="1">
        <v>0</v>
      </c>
      <c r="K1866" s="1">
        <v>0</v>
      </c>
      <c r="L1866" s="1">
        <v>0</v>
      </c>
      <c r="M1866" s="1">
        <v>0</v>
      </c>
      <c r="N1866" s="1">
        <v>0</v>
      </c>
      <c r="O1866" s="1">
        <v>1321185.1399999999</v>
      </c>
      <c r="P1866" s="1">
        <v>0</v>
      </c>
      <c r="Q1866" s="1">
        <v>0</v>
      </c>
      <c r="R1866" s="1">
        <v>0</v>
      </c>
      <c r="S1866" s="1">
        <v>0</v>
      </c>
      <c r="T1866" s="1">
        <v>0</v>
      </c>
      <c r="U1866" s="1">
        <v>0</v>
      </c>
      <c r="V1866" s="1">
        <v>0</v>
      </c>
      <c r="W1866" s="7">
        <v>60054.09</v>
      </c>
    </row>
    <row r="1867" spans="1:23" s="16" customFormat="1" ht="35.25" customHeight="1" x14ac:dyDescent="0.5">
      <c r="A1867" s="4">
        <f t="shared" si="304"/>
        <v>542</v>
      </c>
      <c r="B1867" s="1" t="s">
        <v>1582</v>
      </c>
      <c r="C1867" s="2">
        <v>42852</v>
      </c>
      <c r="D1867" s="1">
        <f t="shared" si="302"/>
        <v>1089595.24</v>
      </c>
      <c r="E1867" s="1">
        <f t="shared" si="303"/>
        <v>1066766.44</v>
      </c>
      <c r="F1867" s="1">
        <v>594179.49</v>
      </c>
      <c r="G1867" s="1">
        <v>0</v>
      </c>
      <c r="H1867" s="1">
        <v>0</v>
      </c>
      <c r="I1867" s="1">
        <v>0</v>
      </c>
      <c r="J1867" s="1">
        <v>0</v>
      </c>
      <c r="K1867" s="1">
        <v>0</v>
      </c>
      <c r="L1867" s="1">
        <v>0</v>
      </c>
      <c r="M1867" s="1">
        <v>0</v>
      </c>
      <c r="N1867" s="1">
        <v>0</v>
      </c>
      <c r="O1867" s="1">
        <v>472586.95</v>
      </c>
      <c r="P1867" s="1">
        <v>0</v>
      </c>
      <c r="Q1867" s="1">
        <v>0</v>
      </c>
      <c r="R1867" s="1">
        <v>0</v>
      </c>
      <c r="S1867" s="1">
        <v>0</v>
      </c>
      <c r="T1867" s="1">
        <v>0</v>
      </c>
      <c r="U1867" s="1">
        <v>0</v>
      </c>
      <c r="V1867" s="1">
        <v>0</v>
      </c>
      <c r="W1867" s="7">
        <v>22828.799999999999</v>
      </c>
    </row>
    <row r="1868" spans="1:23" s="16" customFormat="1" ht="35.25" customHeight="1" x14ac:dyDescent="0.5">
      <c r="A1868" s="4">
        <f t="shared" si="304"/>
        <v>543</v>
      </c>
      <c r="B1868" s="1" t="s">
        <v>1583</v>
      </c>
      <c r="C1868" s="2">
        <v>42853</v>
      </c>
      <c r="D1868" s="1">
        <f t="shared" si="302"/>
        <v>3072555.3000000003</v>
      </c>
      <c r="E1868" s="1">
        <f t="shared" si="303"/>
        <v>3018115.2</v>
      </c>
      <c r="F1868" s="1">
        <v>1489358.22</v>
      </c>
      <c r="G1868" s="1">
        <v>0</v>
      </c>
      <c r="H1868" s="1">
        <v>0</v>
      </c>
      <c r="I1868" s="1">
        <v>0</v>
      </c>
      <c r="J1868" s="1">
        <v>0</v>
      </c>
      <c r="K1868" s="1">
        <v>0</v>
      </c>
      <c r="L1868" s="1">
        <v>0</v>
      </c>
      <c r="M1868" s="1">
        <v>0</v>
      </c>
      <c r="N1868" s="1">
        <v>0</v>
      </c>
      <c r="O1868" s="1">
        <v>1528756.98</v>
      </c>
      <c r="P1868" s="1">
        <v>0</v>
      </c>
      <c r="Q1868" s="1">
        <v>0</v>
      </c>
      <c r="R1868" s="1">
        <v>0</v>
      </c>
      <c r="S1868" s="1">
        <v>0</v>
      </c>
      <c r="T1868" s="1">
        <v>0</v>
      </c>
      <c r="U1868" s="1">
        <v>0</v>
      </c>
      <c r="V1868" s="1">
        <v>0</v>
      </c>
      <c r="W1868" s="7">
        <v>54440.1</v>
      </c>
    </row>
    <row r="1869" spans="1:23" s="16" customFormat="1" ht="35.25" customHeight="1" x14ac:dyDescent="0.5">
      <c r="A1869" s="4">
        <f t="shared" si="304"/>
        <v>544</v>
      </c>
      <c r="B1869" s="1" t="s">
        <v>1584</v>
      </c>
      <c r="C1869" s="2">
        <v>42854</v>
      </c>
      <c r="D1869" s="1">
        <f t="shared" si="302"/>
        <v>4435279.49</v>
      </c>
      <c r="E1869" s="1">
        <f t="shared" si="303"/>
        <v>4344492.58</v>
      </c>
      <c r="F1869" s="1">
        <v>2574586.44</v>
      </c>
      <c r="G1869" s="1">
        <v>0</v>
      </c>
      <c r="H1869" s="1">
        <v>0</v>
      </c>
      <c r="I1869" s="1">
        <v>0</v>
      </c>
      <c r="J1869" s="1">
        <v>0</v>
      </c>
      <c r="K1869" s="1">
        <v>0</v>
      </c>
      <c r="L1869" s="1">
        <v>0</v>
      </c>
      <c r="M1869" s="1">
        <v>0</v>
      </c>
      <c r="N1869" s="1">
        <v>0</v>
      </c>
      <c r="O1869" s="1">
        <v>1769906.14</v>
      </c>
      <c r="P1869" s="1">
        <v>0</v>
      </c>
      <c r="Q1869" s="1">
        <v>0</v>
      </c>
      <c r="R1869" s="1">
        <v>0</v>
      </c>
      <c r="S1869" s="1">
        <v>0</v>
      </c>
      <c r="T1869" s="1">
        <v>0</v>
      </c>
      <c r="U1869" s="1">
        <v>0</v>
      </c>
      <c r="V1869" s="1">
        <v>0</v>
      </c>
      <c r="W1869" s="7">
        <v>90786.91</v>
      </c>
    </row>
    <row r="1870" spans="1:23" s="16" customFormat="1" ht="35.25" customHeight="1" x14ac:dyDescent="0.5">
      <c r="A1870" s="4">
        <f t="shared" si="304"/>
        <v>545</v>
      </c>
      <c r="B1870" s="1" t="s">
        <v>1585</v>
      </c>
      <c r="C1870" s="2">
        <v>42855</v>
      </c>
      <c r="D1870" s="1">
        <f t="shared" si="302"/>
        <v>1303617.3900000001</v>
      </c>
      <c r="E1870" s="1">
        <f t="shared" si="303"/>
        <v>1303617.3900000001</v>
      </c>
      <c r="F1870" s="1">
        <v>610610.4</v>
      </c>
      <c r="G1870" s="1">
        <v>0</v>
      </c>
      <c r="H1870" s="1">
        <v>0</v>
      </c>
      <c r="I1870" s="1">
        <v>0</v>
      </c>
      <c r="J1870" s="1">
        <v>0</v>
      </c>
      <c r="K1870" s="1">
        <v>0</v>
      </c>
      <c r="L1870" s="1">
        <v>0</v>
      </c>
      <c r="M1870" s="1">
        <v>0</v>
      </c>
      <c r="N1870" s="1">
        <v>0</v>
      </c>
      <c r="O1870" s="1">
        <v>693006.99</v>
      </c>
      <c r="P1870" s="1">
        <v>0</v>
      </c>
      <c r="Q1870" s="1">
        <v>0</v>
      </c>
      <c r="R1870" s="1">
        <v>0</v>
      </c>
      <c r="S1870" s="1">
        <v>0</v>
      </c>
      <c r="T1870" s="1">
        <v>0</v>
      </c>
      <c r="U1870" s="1">
        <v>0</v>
      </c>
      <c r="V1870" s="1">
        <v>0</v>
      </c>
      <c r="W1870" s="7">
        <v>0</v>
      </c>
    </row>
    <row r="1871" spans="1:23" s="16" customFormat="1" ht="35.25" customHeight="1" x14ac:dyDescent="0.5">
      <c r="A1871" s="4">
        <f t="shared" si="304"/>
        <v>546</v>
      </c>
      <c r="B1871" s="1" t="s">
        <v>1586</v>
      </c>
      <c r="C1871" s="2">
        <v>42857</v>
      </c>
      <c r="D1871" s="1">
        <f t="shared" si="302"/>
        <v>4066688.6799999997</v>
      </c>
      <c r="E1871" s="1">
        <f t="shared" si="303"/>
        <v>4005566.3099999996</v>
      </c>
      <c r="F1871" s="1">
        <v>1409461.2</v>
      </c>
      <c r="G1871" s="1">
        <v>0</v>
      </c>
      <c r="H1871" s="1">
        <v>0</v>
      </c>
      <c r="I1871" s="1">
        <v>0</v>
      </c>
      <c r="J1871" s="1">
        <v>0</v>
      </c>
      <c r="K1871" s="1">
        <v>0</v>
      </c>
      <c r="L1871" s="1">
        <v>0</v>
      </c>
      <c r="M1871" s="1">
        <v>0</v>
      </c>
      <c r="N1871" s="1">
        <v>0</v>
      </c>
      <c r="O1871" s="1">
        <v>2596105.11</v>
      </c>
      <c r="P1871" s="1">
        <v>0</v>
      </c>
      <c r="Q1871" s="1">
        <v>0</v>
      </c>
      <c r="R1871" s="1">
        <v>0</v>
      </c>
      <c r="S1871" s="1">
        <v>0</v>
      </c>
      <c r="T1871" s="1">
        <v>0</v>
      </c>
      <c r="U1871" s="1">
        <v>0</v>
      </c>
      <c r="V1871" s="1">
        <v>0</v>
      </c>
      <c r="W1871" s="7">
        <v>61122.37</v>
      </c>
    </row>
    <row r="1872" spans="1:23" s="16" customFormat="1" ht="35.25" customHeight="1" x14ac:dyDescent="0.5">
      <c r="A1872" s="4">
        <f t="shared" si="304"/>
        <v>547</v>
      </c>
      <c r="B1872" s="1" t="s">
        <v>1587</v>
      </c>
      <c r="C1872" s="2">
        <v>42862</v>
      </c>
      <c r="D1872" s="1">
        <f t="shared" si="302"/>
        <v>3839896.6799999997</v>
      </c>
      <c r="E1872" s="1">
        <f t="shared" si="303"/>
        <v>3781080.2399999998</v>
      </c>
      <c r="F1872" s="1">
        <v>1389899.94</v>
      </c>
      <c r="G1872" s="1">
        <v>0</v>
      </c>
      <c r="H1872" s="1">
        <v>0</v>
      </c>
      <c r="I1872" s="1">
        <v>0</v>
      </c>
      <c r="J1872" s="1">
        <v>0</v>
      </c>
      <c r="K1872" s="1">
        <v>0</v>
      </c>
      <c r="L1872" s="1">
        <v>0</v>
      </c>
      <c r="M1872" s="1">
        <v>0</v>
      </c>
      <c r="N1872" s="1">
        <v>0</v>
      </c>
      <c r="O1872" s="1">
        <v>2391180.2999999998</v>
      </c>
      <c r="P1872" s="1">
        <v>0</v>
      </c>
      <c r="Q1872" s="1">
        <v>0</v>
      </c>
      <c r="R1872" s="1">
        <v>0</v>
      </c>
      <c r="S1872" s="1">
        <v>0</v>
      </c>
      <c r="T1872" s="1">
        <v>0</v>
      </c>
      <c r="U1872" s="1">
        <v>0</v>
      </c>
      <c r="V1872" s="1">
        <v>0</v>
      </c>
      <c r="W1872" s="7">
        <v>58816.44</v>
      </c>
    </row>
    <row r="1873" spans="1:23" s="16" customFormat="1" ht="35.25" customHeight="1" x14ac:dyDescent="0.5">
      <c r="A1873" s="4">
        <f t="shared" si="304"/>
        <v>548</v>
      </c>
      <c r="B1873" s="1" t="s">
        <v>1588</v>
      </c>
      <c r="C1873" s="2">
        <v>42863</v>
      </c>
      <c r="D1873" s="1">
        <f t="shared" si="302"/>
        <v>3394461.1300000004</v>
      </c>
      <c r="E1873" s="1">
        <f t="shared" si="303"/>
        <v>3343440.8200000003</v>
      </c>
      <c r="F1873" s="1">
        <v>1295053.81</v>
      </c>
      <c r="G1873" s="1">
        <v>0</v>
      </c>
      <c r="H1873" s="1">
        <v>0</v>
      </c>
      <c r="I1873" s="1">
        <v>0</v>
      </c>
      <c r="J1873" s="1">
        <v>0</v>
      </c>
      <c r="K1873" s="1">
        <v>0</v>
      </c>
      <c r="L1873" s="1">
        <v>0</v>
      </c>
      <c r="M1873" s="1">
        <v>0</v>
      </c>
      <c r="N1873" s="1">
        <v>0</v>
      </c>
      <c r="O1873" s="1">
        <v>2048387.01</v>
      </c>
      <c r="P1873" s="1">
        <v>0</v>
      </c>
      <c r="Q1873" s="1">
        <v>0</v>
      </c>
      <c r="R1873" s="1">
        <v>0</v>
      </c>
      <c r="S1873" s="1">
        <v>0</v>
      </c>
      <c r="T1873" s="1">
        <v>0</v>
      </c>
      <c r="U1873" s="1">
        <v>0</v>
      </c>
      <c r="V1873" s="1">
        <v>0</v>
      </c>
      <c r="W1873" s="7">
        <v>51020.31</v>
      </c>
    </row>
    <row r="1874" spans="1:23" s="16" customFormat="1" ht="35.25" x14ac:dyDescent="0.5">
      <c r="A1874" s="4">
        <f t="shared" si="304"/>
        <v>549</v>
      </c>
      <c r="B1874" s="48" t="s">
        <v>1789</v>
      </c>
      <c r="C1874" s="2">
        <v>42911</v>
      </c>
      <c r="D1874" s="1">
        <f t="shared" si="302"/>
        <v>829443.16999999993</v>
      </c>
      <c r="E1874" s="1">
        <f t="shared" si="303"/>
        <v>812064.98</v>
      </c>
      <c r="F1874" s="1">
        <v>486226.88</v>
      </c>
      <c r="G1874" s="1">
        <v>0</v>
      </c>
      <c r="H1874" s="1">
        <v>0</v>
      </c>
      <c r="I1874" s="1">
        <v>0</v>
      </c>
      <c r="J1874" s="1">
        <v>0</v>
      </c>
      <c r="K1874" s="1">
        <v>0</v>
      </c>
      <c r="L1874" s="1">
        <v>0</v>
      </c>
      <c r="M1874" s="1">
        <v>0</v>
      </c>
      <c r="N1874" s="1">
        <v>0</v>
      </c>
      <c r="O1874" s="1">
        <v>325838.09999999998</v>
      </c>
      <c r="P1874" s="1">
        <v>0</v>
      </c>
      <c r="Q1874" s="1">
        <v>0</v>
      </c>
      <c r="R1874" s="1">
        <v>0</v>
      </c>
      <c r="S1874" s="1">
        <v>0</v>
      </c>
      <c r="T1874" s="1">
        <v>0</v>
      </c>
      <c r="U1874" s="1">
        <v>0</v>
      </c>
      <c r="V1874" s="1">
        <v>0</v>
      </c>
      <c r="W1874" s="7">
        <v>17378.189999999999</v>
      </c>
    </row>
    <row r="1875" spans="1:23" s="16" customFormat="1" ht="35.25" customHeight="1" x14ac:dyDescent="0.5">
      <c r="A1875" s="4">
        <f t="shared" si="304"/>
        <v>550</v>
      </c>
      <c r="B1875" s="1" t="s">
        <v>1589</v>
      </c>
      <c r="C1875" s="2">
        <v>46130</v>
      </c>
      <c r="D1875" s="1">
        <f t="shared" si="302"/>
        <v>1956018.0800000003</v>
      </c>
      <c r="E1875" s="1">
        <f t="shared" si="303"/>
        <v>1916678.4700000002</v>
      </c>
      <c r="F1875" s="1">
        <v>780897.12</v>
      </c>
      <c r="G1875" s="1">
        <v>0</v>
      </c>
      <c r="H1875" s="1">
        <v>0</v>
      </c>
      <c r="I1875" s="1">
        <v>0</v>
      </c>
      <c r="J1875" s="1">
        <v>0</v>
      </c>
      <c r="K1875" s="1">
        <v>0</v>
      </c>
      <c r="L1875" s="1">
        <v>0</v>
      </c>
      <c r="M1875" s="1">
        <v>0</v>
      </c>
      <c r="N1875" s="1">
        <v>0</v>
      </c>
      <c r="O1875" s="1">
        <v>1135781.3500000001</v>
      </c>
      <c r="P1875" s="1">
        <v>0</v>
      </c>
      <c r="Q1875" s="1">
        <v>0</v>
      </c>
      <c r="R1875" s="1">
        <v>0</v>
      </c>
      <c r="S1875" s="1">
        <v>0</v>
      </c>
      <c r="T1875" s="1">
        <v>0</v>
      </c>
      <c r="U1875" s="1">
        <v>0</v>
      </c>
      <c r="V1875" s="1">
        <v>0</v>
      </c>
      <c r="W1875" s="7">
        <v>39339.61</v>
      </c>
    </row>
    <row r="1876" spans="1:23" s="16" customFormat="1" ht="35.25" customHeight="1" x14ac:dyDescent="0.5">
      <c r="A1876" s="55" t="s">
        <v>484</v>
      </c>
      <c r="B1876" s="55"/>
      <c r="C1876" s="11"/>
      <c r="D1876" s="20">
        <f t="shared" ref="D1876:W1876" si="305">SUM(D1793:D1875)</f>
        <v>200362698.57000011</v>
      </c>
      <c r="E1876" s="20">
        <f t="shared" si="305"/>
        <v>197631032.65999994</v>
      </c>
      <c r="F1876" s="20">
        <f t="shared" si="305"/>
        <v>63460564.779999994</v>
      </c>
      <c r="G1876" s="20">
        <f t="shared" si="305"/>
        <v>5860857.0199999996</v>
      </c>
      <c r="H1876" s="20">
        <f t="shared" si="305"/>
        <v>0</v>
      </c>
      <c r="I1876" s="20">
        <f t="shared" si="305"/>
        <v>930149.87</v>
      </c>
      <c r="J1876" s="20">
        <f t="shared" si="305"/>
        <v>1183599.08</v>
      </c>
      <c r="K1876" s="20">
        <f t="shared" si="305"/>
        <v>1591648.8299999998</v>
      </c>
      <c r="L1876" s="20">
        <f t="shared" si="305"/>
        <v>0</v>
      </c>
      <c r="M1876" s="20">
        <f t="shared" si="305"/>
        <v>0</v>
      </c>
      <c r="N1876" s="20">
        <f t="shared" si="305"/>
        <v>39252699.799999997</v>
      </c>
      <c r="O1876" s="20">
        <f t="shared" si="305"/>
        <v>84337933.63000001</v>
      </c>
      <c r="P1876" s="20">
        <f t="shared" si="305"/>
        <v>0</v>
      </c>
      <c r="Q1876" s="20">
        <f t="shared" si="305"/>
        <v>0</v>
      </c>
      <c r="R1876" s="20">
        <f t="shared" si="305"/>
        <v>0</v>
      </c>
      <c r="S1876" s="20">
        <f t="shared" si="305"/>
        <v>0</v>
      </c>
      <c r="T1876" s="20">
        <f t="shared" si="305"/>
        <v>0</v>
      </c>
      <c r="U1876" s="20">
        <f t="shared" si="305"/>
        <v>1013579.65</v>
      </c>
      <c r="V1876" s="20">
        <f t="shared" si="305"/>
        <v>0</v>
      </c>
      <c r="W1876" s="20">
        <f t="shared" si="305"/>
        <v>2731665.9099999992</v>
      </c>
    </row>
    <row r="1877" spans="1:23" s="16" customFormat="1" ht="35.25" customHeight="1" x14ac:dyDescent="0.5">
      <c r="A1877" s="55" t="s">
        <v>1013</v>
      </c>
      <c r="B1877" s="55"/>
      <c r="C1877" s="11"/>
      <c r="D1877" s="20">
        <f t="shared" ref="D1877:W1877" si="306">D1876+D1791</f>
        <v>204578370.7400001</v>
      </c>
      <c r="E1877" s="20">
        <f t="shared" si="306"/>
        <v>201784404.25999993</v>
      </c>
      <c r="F1877" s="20">
        <f t="shared" si="306"/>
        <v>63460564.779999994</v>
      </c>
      <c r="G1877" s="20">
        <f t="shared" si="306"/>
        <v>5860857.0199999996</v>
      </c>
      <c r="H1877" s="20">
        <f t="shared" si="306"/>
        <v>0</v>
      </c>
      <c r="I1877" s="20">
        <f t="shared" si="306"/>
        <v>930149.87</v>
      </c>
      <c r="J1877" s="20">
        <f t="shared" si="306"/>
        <v>1183599.08</v>
      </c>
      <c r="K1877" s="20">
        <f t="shared" si="306"/>
        <v>1591648.8299999998</v>
      </c>
      <c r="L1877" s="20">
        <f t="shared" si="306"/>
        <v>0</v>
      </c>
      <c r="M1877" s="20">
        <f t="shared" si="306"/>
        <v>0</v>
      </c>
      <c r="N1877" s="20">
        <f t="shared" si="306"/>
        <v>43406071.399999999</v>
      </c>
      <c r="O1877" s="20">
        <f t="shared" si="306"/>
        <v>84337933.63000001</v>
      </c>
      <c r="P1877" s="20">
        <f t="shared" si="306"/>
        <v>0</v>
      </c>
      <c r="Q1877" s="20">
        <f t="shared" si="306"/>
        <v>0</v>
      </c>
      <c r="R1877" s="20">
        <f t="shared" si="306"/>
        <v>0</v>
      </c>
      <c r="S1877" s="20">
        <f t="shared" si="306"/>
        <v>0</v>
      </c>
      <c r="T1877" s="20">
        <f t="shared" si="306"/>
        <v>0</v>
      </c>
      <c r="U1877" s="20">
        <f t="shared" si="306"/>
        <v>1013579.65</v>
      </c>
      <c r="V1877" s="20">
        <f t="shared" si="306"/>
        <v>0</v>
      </c>
      <c r="W1877" s="20">
        <f t="shared" si="306"/>
        <v>2793966.4799999991</v>
      </c>
    </row>
    <row r="1878" spans="1:23" s="16" customFormat="1" ht="35.25" customHeight="1" x14ac:dyDescent="0.5">
      <c r="A1878" s="59" t="s">
        <v>1660</v>
      </c>
      <c r="B1878" s="52"/>
      <c r="C1878" s="52"/>
      <c r="D1878" s="52"/>
      <c r="E1878" s="52"/>
      <c r="F1878" s="52"/>
      <c r="G1878" s="52"/>
      <c r="H1878" s="52"/>
      <c r="I1878" s="52"/>
      <c r="J1878" s="52"/>
      <c r="K1878" s="52"/>
      <c r="L1878" s="52"/>
      <c r="M1878" s="52"/>
      <c r="N1878" s="52"/>
      <c r="O1878" s="52"/>
      <c r="P1878" s="52"/>
      <c r="Q1878" s="52"/>
      <c r="R1878" s="52"/>
      <c r="S1878" s="52"/>
      <c r="T1878" s="52"/>
      <c r="U1878" s="52"/>
      <c r="V1878" s="52"/>
      <c r="W1878" s="53"/>
    </row>
    <row r="1879" spans="1:23" s="33" customFormat="1" ht="35.25" customHeight="1" x14ac:dyDescent="0.45">
      <c r="A1879" s="59" t="s">
        <v>1661</v>
      </c>
      <c r="B1879" s="52"/>
      <c r="C1879" s="52"/>
      <c r="D1879" s="52"/>
      <c r="E1879" s="52"/>
      <c r="F1879" s="52"/>
      <c r="G1879" s="52"/>
      <c r="H1879" s="52"/>
      <c r="I1879" s="52"/>
      <c r="J1879" s="52"/>
      <c r="K1879" s="52"/>
      <c r="L1879" s="52"/>
      <c r="M1879" s="52"/>
      <c r="N1879" s="52"/>
      <c r="O1879" s="52"/>
      <c r="P1879" s="52"/>
      <c r="Q1879" s="52"/>
      <c r="R1879" s="52"/>
      <c r="S1879" s="52"/>
      <c r="T1879" s="52"/>
      <c r="U1879" s="52"/>
      <c r="V1879" s="52"/>
      <c r="W1879" s="53"/>
    </row>
    <row r="1880" spans="1:23" s="16" customFormat="1" ht="35.25" x14ac:dyDescent="0.5">
      <c r="A1880" s="4">
        <f>A1875+1</f>
        <v>551</v>
      </c>
      <c r="B1880" s="48" t="s">
        <v>1730</v>
      </c>
      <c r="C1880" s="2">
        <v>42964</v>
      </c>
      <c r="D1880" s="1">
        <f>E1880+W1880</f>
        <v>23199.42</v>
      </c>
      <c r="E1880" s="1">
        <f>SUM(F1880:V1880)</f>
        <v>23199.42</v>
      </c>
      <c r="F1880" s="1">
        <v>0</v>
      </c>
      <c r="G1880" s="1">
        <v>0</v>
      </c>
      <c r="H1880" s="1">
        <v>0</v>
      </c>
      <c r="I1880" s="1">
        <v>0</v>
      </c>
      <c r="J1880" s="1">
        <v>0</v>
      </c>
      <c r="K1880" s="1">
        <v>0</v>
      </c>
      <c r="L1880" s="1">
        <v>0</v>
      </c>
      <c r="M1880" s="1">
        <v>0</v>
      </c>
      <c r="N1880" s="1">
        <v>0</v>
      </c>
      <c r="O1880" s="1">
        <v>0</v>
      </c>
      <c r="P1880" s="1">
        <v>0</v>
      </c>
      <c r="Q1880" s="1">
        <v>0</v>
      </c>
      <c r="R1880" s="1">
        <v>0</v>
      </c>
      <c r="S1880" s="1">
        <v>0</v>
      </c>
      <c r="T1880" s="1">
        <v>0</v>
      </c>
      <c r="U1880" s="1">
        <v>23199.42</v>
      </c>
      <c r="V1880" s="1">
        <v>0</v>
      </c>
      <c r="W1880" s="1">
        <v>0</v>
      </c>
    </row>
    <row r="1881" spans="1:23" s="16" customFormat="1" ht="35.25" customHeight="1" x14ac:dyDescent="0.5">
      <c r="A1881" s="4">
        <f>A1880+1</f>
        <v>552</v>
      </c>
      <c r="B1881" s="48" t="s">
        <v>1784</v>
      </c>
      <c r="C1881" s="2">
        <v>42966</v>
      </c>
      <c r="D1881" s="1">
        <f>E1881+W1881</f>
        <v>34423.019999999997</v>
      </c>
      <c r="E1881" s="1">
        <f>SUM(F1881:V1881)</f>
        <v>34423.019999999997</v>
      </c>
      <c r="F1881" s="1">
        <v>0</v>
      </c>
      <c r="G1881" s="1">
        <v>0</v>
      </c>
      <c r="H1881" s="1">
        <v>0</v>
      </c>
      <c r="I1881" s="1">
        <v>0</v>
      </c>
      <c r="J1881" s="1">
        <v>0</v>
      </c>
      <c r="K1881" s="1">
        <v>0</v>
      </c>
      <c r="L1881" s="1">
        <v>0</v>
      </c>
      <c r="M1881" s="1">
        <v>0</v>
      </c>
      <c r="N1881" s="1">
        <v>0</v>
      </c>
      <c r="O1881" s="1">
        <v>0</v>
      </c>
      <c r="P1881" s="1">
        <v>0</v>
      </c>
      <c r="Q1881" s="1">
        <v>0</v>
      </c>
      <c r="R1881" s="1">
        <v>0</v>
      </c>
      <c r="S1881" s="1">
        <v>0</v>
      </c>
      <c r="T1881" s="1">
        <v>0</v>
      </c>
      <c r="U1881" s="1">
        <v>34423.019999999997</v>
      </c>
      <c r="V1881" s="1">
        <v>0</v>
      </c>
      <c r="W1881" s="1">
        <v>0</v>
      </c>
    </row>
    <row r="1882" spans="1:23" s="16" customFormat="1" ht="35.25" customHeight="1" x14ac:dyDescent="0.5">
      <c r="A1882" s="55" t="s">
        <v>484</v>
      </c>
      <c r="B1882" s="55"/>
      <c r="C1882" s="11"/>
      <c r="D1882" s="37">
        <f>SUM(D1880:D1881)</f>
        <v>57622.439999999995</v>
      </c>
      <c r="E1882" s="37">
        <f t="shared" ref="E1882:W1882" si="307">SUM(E1880:E1881)</f>
        <v>57622.439999999995</v>
      </c>
      <c r="F1882" s="20">
        <f t="shared" si="307"/>
        <v>0</v>
      </c>
      <c r="G1882" s="37">
        <f t="shared" si="307"/>
        <v>0</v>
      </c>
      <c r="H1882" s="37">
        <f t="shared" si="307"/>
        <v>0</v>
      </c>
      <c r="I1882" s="37">
        <f t="shared" si="307"/>
        <v>0</v>
      </c>
      <c r="J1882" s="37">
        <f t="shared" si="307"/>
        <v>0</v>
      </c>
      <c r="K1882" s="37">
        <f t="shared" si="307"/>
        <v>0</v>
      </c>
      <c r="L1882" s="37">
        <f t="shared" si="307"/>
        <v>0</v>
      </c>
      <c r="M1882" s="37">
        <f t="shared" si="307"/>
        <v>0</v>
      </c>
      <c r="N1882" s="37">
        <f t="shared" si="307"/>
        <v>0</v>
      </c>
      <c r="O1882" s="37">
        <f t="shared" si="307"/>
        <v>0</v>
      </c>
      <c r="P1882" s="37">
        <f t="shared" si="307"/>
        <v>0</v>
      </c>
      <c r="Q1882" s="37">
        <f t="shared" si="307"/>
        <v>0</v>
      </c>
      <c r="R1882" s="37">
        <f t="shared" si="307"/>
        <v>0</v>
      </c>
      <c r="S1882" s="37">
        <f t="shared" si="307"/>
        <v>0</v>
      </c>
      <c r="T1882" s="37">
        <f t="shared" si="307"/>
        <v>0</v>
      </c>
      <c r="U1882" s="37">
        <f t="shared" si="307"/>
        <v>57622.439999999995</v>
      </c>
      <c r="V1882" s="37">
        <f t="shared" si="307"/>
        <v>0</v>
      </c>
      <c r="W1882" s="37">
        <f t="shared" si="307"/>
        <v>0</v>
      </c>
    </row>
    <row r="1883" spans="1:23" s="16" customFormat="1" ht="35.25" customHeight="1" x14ac:dyDescent="0.5">
      <c r="A1883" s="55" t="s">
        <v>1013</v>
      </c>
      <c r="B1883" s="55"/>
      <c r="C1883" s="11"/>
      <c r="D1883" s="20">
        <f>D1882</f>
        <v>57622.439999999995</v>
      </c>
      <c r="E1883" s="20">
        <f t="shared" ref="E1883:W1883" si="308">E1882</f>
        <v>57622.439999999995</v>
      </c>
      <c r="F1883" s="20">
        <f t="shared" si="308"/>
        <v>0</v>
      </c>
      <c r="G1883" s="20">
        <f t="shared" si="308"/>
        <v>0</v>
      </c>
      <c r="H1883" s="20">
        <f t="shared" si="308"/>
        <v>0</v>
      </c>
      <c r="I1883" s="20">
        <f t="shared" si="308"/>
        <v>0</v>
      </c>
      <c r="J1883" s="20">
        <f t="shared" si="308"/>
        <v>0</v>
      </c>
      <c r="K1883" s="20">
        <f t="shared" si="308"/>
        <v>0</v>
      </c>
      <c r="L1883" s="20">
        <f t="shared" si="308"/>
        <v>0</v>
      </c>
      <c r="M1883" s="20">
        <f t="shared" si="308"/>
        <v>0</v>
      </c>
      <c r="N1883" s="20">
        <f t="shared" si="308"/>
        <v>0</v>
      </c>
      <c r="O1883" s="20">
        <f t="shared" si="308"/>
        <v>0</v>
      </c>
      <c r="P1883" s="20">
        <f t="shared" si="308"/>
        <v>0</v>
      </c>
      <c r="Q1883" s="20">
        <f t="shared" si="308"/>
        <v>0</v>
      </c>
      <c r="R1883" s="20">
        <f t="shared" si="308"/>
        <v>0</v>
      </c>
      <c r="S1883" s="20">
        <f t="shared" si="308"/>
        <v>0</v>
      </c>
      <c r="T1883" s="20">
        <f t="shared" si="308"/>
        <v>0</v>
      </c>
      <c r="U1883" s="20">
        <f t="shared" si="308"/>
        <v>57622.439999999995</v>
      </c>
      <c r="V1883" s="20">
        <f t="shared" si="308"/>
        <v>0</v>
      </c>
      <c r="W1883" s="20">
        <f t="shared" si="308"/>
        <v>0</v>
      </c>
    </row>
    <row r="1884" spans="1:23" s="33" customFormat="1" ht="35.25" customHeight="1" x14ac:dyDescent="0.45">
      <c r="A1884" s="59" t="s">
        <v>1662</v>
      </c>
      <c r="B1884" s="52"/>
      <c r="C1884" s="52"/>
      <c r="D1884" s="52"/>
      <c r="E1884" s="52"/>
      <c r="F1884" s="52"/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2"/>
      <c r="V1884" s="52"/>
      <c r="W1884" s="53"/>
    </row>
    <row r="1885" spans="1:23" s="16" customFormat="1" ht="35.25" customHeight="1" x14ac:dyDescent="0.5">
      <c r="A1885" s="59" t="s">
        <v>1663</v>
      </c>
      <c r="B1885" s="52"/>
      <c r="C1885" s="52"/>
      <c r="D1885" s="52"/>
      <c r="E1885" s="52"/>
      <c r="F1885" s="52"/>
      <c r="G1885" s="52"/>
      <c r="H1885" s="52"/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  <c r="V1885" s="52"/>
      <c r="W1885" s="53"/>
    </row>
    <row r="1886" spans="1:23" s="16" customFormat="1" ht="35.25" customHeight="1" x14ac:dyDescent="0.5">
      <c r="A1886" s="4">
        <f>A1881+1</f>
        <v>553</v>
      </c>
      <c r="B1886" s="1" t="s">
        <v>1172</v>
      </c>
      <c r="C1886" s="2">
        <v>42980</v>
      </c>
      <c r="D1886" s="1">
        <f>E1886+W1886</f>
        <v>67293.84</v>
      </c>
      <c r="E1886" s="1">
        <f>SUM(F1886:V1886)</f>
        <v>67293.84</v>
      </c>
      <c r="F1886" s="1">
        <v>0</v>
      </c>
      <c r="G1886" s="1">
        <v>0</v>
      </c>
      <c r="H1886" s="1">
        <v>0</v>
      </c>
      <c r="I1886" s="1">
        <v>0</v>
      </c>
      <c r="J1886" s="1">
        <v>0</v>
      </c>
      <c r="K1886" s="1">
        <v>0</v>
      </c>
      <c r="L1886" s="1">
        <v>0</v>
      </c>
      <c r="M1886" s="1">
        <v>0</v>
      </c>
      <c r="N1886" s="1">
        <v>0</v>
      </c>
      <c r="O1886" s="1">
        <v>0</v>
      </c>
      <c r="P1886" s="1">
        <v>0</v>
      </c>
      <c r="Q1886" s="1">
        <v>0</v>
      </c>
      <c r="R1886" s="1">
        <v>0</v>
      </c>
      <c r="S1886" s="1">
        <v>0</v>
      </c>
      <c r="T1886" s="1">
        <v>0</v>
      </c>
      <c r="U1886" s="1">
        <v>67293.84</v>
      </c>
      <c r="V1886" s="1">
        <v>0</v>
      </c>
      <c r="W1886" s="1">
        <v>0</v>
      </c>
    </row>
    <row r="1887" spans="1:23" s="16" customFormat="1" ht="35.25" customHeight="1" x14ac:dyDescent="0.5">
      <c r="A1887" s="55" t="s">
        <v>484</v>
      </c>
      <c r="B1887" s="55"/>
      <c r="C1887" s="11"/>
      <c r="D1887" s="20">
        <f t="shared" ref="D1887:W1887" si="309">SUM(D1886)</f>
        <v>67293.84</v>
      </c>
      <c r="E1887" s="20">
        <f t="shared" si="309"/>
        <v>67293.84</v>
      </c>
      <c r="F1887" s="20">
        <f t="shared" si="309"/>
        <v>0</v>
      </c>
      <c r="G1887" s="20">
        <f t="shared" si="309"/>
        <v>0</v>
      </c>
      <c r="H1887" s="20">
        <f t="shared" si="309"/>
        <v>0</v>
      </c>
      <c r="I1887" s="20">
        <f t="shared" si="309"/>
        <v>0</v>
      </c>
      <c r="J1887" s="20">
        <f t="shared" si="309"/>
        <v>0</v>
      </c>
      <c r="K1887" s="20">
        <f t="shared" si="309"/>
        <v>0</v>
      </c>
      <c r="L1887" s="20">
        <f t="shared" si="309"/>
        <v>0</v>
      </c>
      <c r="M1887" s="20">
        <f t="shared" si="309"/>
        <v>0</v>
      </c>
      <c r="N1887" s="20">
        <f t="shared" si="309"/>
        <v>0</v>
      </c>
      <c r="O1887" s="20">
        <f t="shared" si="309"/>
        <v>0</v>
      </c>
      <c r="P1887" s="20">
        <f t="shared" si="309"/>
        <v>0</v>
      </c>
      <c r="Q1887" s="20">
        <f t="shared" si="309"/>
        <v>0</v>
      </c>
      <c r="R1887" s="20">
        <f t="shared" si="309"/>
        <v>0</v>
      </c>
      <c r="S1887" s="20">
        <f t="shared" si="309"/>
        <v>0</v>
      </c>
      <c r="T1887" s="20">
        <f t="shared" si="309"/>
        <v>0</v>
      </c>
      <c r="U1887" s="20">
        <f t="shared" si="309"/>
        <v>67293.84</v>
      </c>
      <c r="V1887" s="20">
        <f t="shared" si="309"/>
        <v>0</v>
      </c>
      <c r="W1887" s="20">
        <f t="shared" si="309"/>
        <v>0</v>
      </c>
    </row>
    <row r="1888" spans="1:23" s="33" customFormat="1" ht="35.25" customHeight="1" x14ac:dyDescent="0.45">
      <c r="A1888" s="59" t="s">
        <v>1664</v>
      </c>
      <c r="B1888" s="52"/>
      <c r="C1888" s="52"/>
      <c r="D1888" s="52"/>
      <c r="E1888" s="52"/>
      <c r="F1888" s="52"/>
      <c r="G1888" s="52"/>
      <c r="H1888" s="52"/>
      <c r="I1888" s="52"/>
      <c r="J1888" s="52"/>
      <c r="K1888" s="52"/>
      <c r="L1888" s="52"/>
      <c r="M1888" s="52"/>
      <c r="N1888" s="52"/>
      <c r="O1888" s="52"/>
      <c r="P1888" s="52"/>
      <c r="Q1888" s="52"/>
      <c r="R1888" s="52"/>
      <c r="S1888" s="52"/>
      <c r="T1888" s="52"/>
      <c r="U1888" s="52"/>
      <c r="V1888" s="52"/>
      <c r="W1888" s="53"/>
    </row>
    <row r="1889" spans="1:23" s="16" customFormat="1" ht="35.25" customHeight="1" x14ac:dyDescent="0.5">
      <c r="A1889" s="4">
        <f>A1886+1</f>
        <v>554</v>
      </c>
      <c r="B1889" s="1" t="s">
        <v>1720</v>
      </c>
      <c r="C1889" s="2">
        <v>42989</v>
      </c>
      <c r="D1889" s="1">
        <f>E1889+W1889</f>
        <v>30279.84</v>
      </c>
      <c r="E1889" s="1">
        <f>SUM(F1889:V1889)</f>
        <v>30279.84</v>
      </c>
      <c r="F1889" s="1">
        <v>0</v>
      </c>
      <c r="G1889" s="1">
        <v>0</v>
      </c>
      <c r="H1889" s="1">
        <v>0</v>
      </c>
      <c r="I1889" s="1">
        <v>0</v>
      </c>
      <c r="J1889" s="1">
        <v>0</v>
      </c>
      <c r="K1889" s="1">
        <v>0</v>
      </c>
      <c r="L1889" s="1">
        <v>0</v>
      </c>
      <c r="M1889" s="1">
        <v>0</v>
      </c>
      <c r="N1889" s="1">
        <v>0</v>
      </c>
      <c r="O1889" s="1">
        <v>0</v>
      </c>
      <c r="P1889" s="1">
        <v>0</v>
      </c>
      <c r="Q1889" s="1">
        <v>0</v>
      </c>
      <c r="R1889" s="1">
        <v>0</v>
      </c>
      <c r="S1889" s="1">
        <v>0</v>
      </c>
      <c r="T1889" s="1">
        <v>0</v>
      </c>
      <c r="U1889" s="1">
        <v>30279.84</v>
      </c>
      <c r="V1889" s="1">
        <v>0</v>
      </c>
      <c r="W1889" s="1">
        <v>0</v>
      </c>
    </row>
    <row r="1890" spans="1:23" s="16" customFormat="1" ht="35.25" customHeight="1" x14ac:dyDescent="0.5">
      <c r="A1890" s="4">
        <f>A1889+1</f>
        <v>555</v>
      </c>
      <c r="B1890" s="1" t="s">
        <v>1721</v>
      </c>
      <c r="C1890" s="2">
        <v>42988</v>
      </c>
      <c r="D1890" s="1">
        <f>E1890+W1890</f>
        <v>31688.76</v>
      </c>
      <c r="E1890" s="1">
        <f>SUM(F1890:V1890)</f>
        <v>31688.76</v>
      </c>
      <c r="F1890" s="1">
        <v>0</v>
      </c>
      <c r="G1890" s="1">
        <v>0</v>
      </c>
      <c r="H1890" s="1">
        <v>0</v>
      </c>
      <c r="I1890" s="1">
        <v>0</v>
      </c>
      <c r="J1890" s="1">
        <v>0</v>
      </c>
      <c r="K1890" s="1">
        <v>0</v>
      </c>
      <c r="L1890" s="1">
        <v>0</v>
      </c>
      <c r="M1890" s="1">
        <v>0</v>
      </c>
      <c r="N1890" s="1">
        <v>0</v>
      </c>
      <c r="O1890" s="1">
        <v>0</v>
      </c>
      <c r="P1890" s="1">
        <v>0</v>
      </c>
      <c r="Q1890" s="1">
        <v>0</v>
      </c>
      <c r="R1890" s="1">
        <v>0</v>
      </c>
      <c r="S1890" s="1">
        <v>0</v>
      </c>
      <c r="T1890" s="1">
        <v>0</v>
      </c>
      <c r="U1890" s="1">
        <v>31688.76</v>
      </c>
      <c r="V1890" s="1">
        <v>0</v>
      </c>
      <c r="W1890" s="1">
        <v>0</v>
      </c>
    </row>
    <row r="1891" spans="1:23" s="16" customFormat="1" ht="35.25" customHeight="1" x14ac:dyDescent="0.5">
      <c r="A1891" s="55" t="s">
        <v>484</v>
      </c>
      <c r="B1891" s="55"/>
      <c r="C1891" s="11"/>
      <c r="D1891" s="20">
        <f>SUM(D1889:D1890)</f>
        <v>61968.6</v>
      </c>
      <c r="E1891" s="20">
        <f t="shared" ref="E1891:W1891" si="310">SUM(E1889:E1890)</f>
        <v>61968.6</v>
      </c>
      <c r="F1891" s="20">
        <f t="shared" si="310"/>
        <v>0</v>
      </c>
      <c r="G1891" s="20">
        <f t="shared" si="310"/>
        <v>0</v>
      </c>
      <c r="H1891" s="20">
        <f t="shared" si="310"/>
        <v>0</v>
      </c>
      <c r="I1891" s="20">
        <f t="shared" si="310"/>
        <v>0</v>
      </c>
      <c r="J1891" s="20">
        <f t="shared" si="310"/>
        <v>0</v>
      </c>
      <c r="K1891" s="20">
        <f t="shared" si="310"/>
        <v>0</v>
      </c>
      <c r="L1891" s="20">
        <f t="shared" si="310"/>
        <v>0</v>
      </c>
      <c r="M1891" s="20">
        <f t="shared" si="310"/>
        <v>0</v>
      </c>
      <c r="N1891" s="20">
        <f t="shared" si="310"/>
        <v>0</v>
      </c>
      <c r="O1891" s="20">
        <f t="shared" si="310"/>
        <v>0</v>
      </c>
      <c r="P1891" s="20">
        <f t="shared" si="310"/>
        <v>0</v>
      </c>
      <c r="Q1891" s="20">
        <f t="shared" si="310"/>
        <v>0</v>
      </c>
      <c r="R1891" s="20">
        <f t="shared" si="310"/>
        <v>0</v>
      </c>
      <c r="S1891" s="20">
        <f t="shared" si="310"/>
        <v>0</v>
      </c>
      <c r="T1891" s="20">
        <f t="shared" si="310"/>
        <v>0</v>
      </c>
      <c r="U1891" s="20">
        <f t="shared" si="310"/>
        <v>61968.6</v>
      </c>
      <c r="V1891" s="20">
        <f t="shared" si="310"/>
        <v>0</v>
      </c>
      <c r="W1891" s="20">
        <f t="shared" si="310"/>
        <v>0</v>
      </c>
    </row>
    <row r="1892" spans="1:23" s="16" customFormat="1" ht="35.25" customHeight="1" x14ac:dyDescent="0.5">
      <c r="A1892" s="55" t="s">
        <v>1013</v>
      </c>
      <c r="B1892" s="55"/>
      <c r="C1892" s="11"/>
      <c r="D1892" s="20">
        <f>D1891+D1887</f>
        <v>129262.44</v>
      </c>
      <c r="E1892" s="20">
        <f t="shared" ref="E1892:W1892" si="311">E1891+E1887</f>
        <v>129262.44</v>
      </c>
      <c r="F1892" s="20">
        <f t="shared" si="311"/>
        <v>0</v>
      </c>
      <c r="G1892" s="20">
        <f t="shared" si="311"/>
        <v>0</v>
      </c>
      <c r="H1892" s="20">
        <f t="shared" si="311"/>
        <v>0</v>
      </c>
      <c r="I1892" s="20">
        <f t="shared" si="311"/>
        <v>0</v>
      </c>
      <c r="J1892" s="20">
        <f t="shared" si="311"/>
        <v>0</v>
      </c>
      <c r="K1892" s="20">
        <f t="shared" si="311"/>
        <v>0</v>
      </c>
      <c r="L1892" s="20">
        <f t="shared" si="311"/>
        <v>0</v>
      </c>
      <c r="M1892" s="20">
        <f t="shared" si="311"/>
        <v>0</v>
      </c>
      <c r="N1892" s="20">
        <f t="shared" si="311"/>
        <v>0</v>
      </c>
      <c r="O1892" s="20">
        <f t="shared" si="311"/>
        <v>0</v>
      </c>
      <c r="P1892" s="20">
        <f t="shared" si="311"/>
        <v>0</v>
      </c>
      <c r="Q1892" s="20">
        <f t="shared" si="311"/>
        <v>0</v>
      </c>
      <c r="R1892" s="20">
        <f t="shared" si="311"/>
        <v>0</v>
      </c>
      <c r="S1892" s="20">
        <f t="shared" si="311"/>
        <v>0</v>
      </c>
      <c r="T1892" s="20">
        <f t="shared" si="311"/>
        <v>0</v>
      </c>
      <c r="U1892" s="20">
        <f t="shared" si="311"/>
        <v>129262.44</v>
      </c>
      <c r="V1892" s="20">
        <f t="shared" si="311"/>
        <v>0</v>
      </c>
      <c r="W1892" s="20">
        <f t="shared" si="311"/>
        <v>0</v>
      </c>
    </row>
    <row r="1893" spans="1:23" s="16" customFormat="1" ht="35.25" customHeight="1" x14ac:dyDescent="0.5">
      <c r="A1893" s="59" t="s">
        <v>1665</v>
      </c>
      <c r="B1893" s="52"/>
      <c r="C1893" s="52"/>
      <c r="D1893" s="52"/>
      <c r="E1893" s="52"/>
      <c r="F1893" s="52"/>
      <c r="G1893" s="52"/>
      <c r="H1893" s="52"/>
      <c r="I1893" s="52"/>
      <c r="J1893" s="52"/>
      <c r="K1893" s="52"/>
      <c r="L1893" s="52"/>
      <c r="M1893" s="52"/>
      <c r="N1893" s="52"/>
      <c r="O1893" s="52"/>
      <c r="P1893" s="52"/>
      <c r="Q1893" s="52"/>
      <c r="R1893" s="52"/>
      <c r="S1893" s="52"/>
      <c r="T1893" s="52"/>
      <c r="U1893" s="52"/>
      <c r="V1893" s="52"/>
      <c r="W1893" s="53"/>
    </row>
    <row r="1894" spans="1:23" s="33" customFormat="1" ht="35.25" customHeight="1" x14ac:dyDescent="0.45">
      <c r="A1894" s="59" t="s">
        <v>1461</v>
      </c>
      <c r="B1894" s="52"/>
      <c r="C1894" s="52"/>
      <c r="D1894" s="52"/>
      <c r="E1894" s="52"/>
      <c r="F1894" s="52"/>
      <c r="G1894" s="52"/>
      <c r="H1894" s="52"/>
      <c r="I1894" s="52"/>
      <c r="J1894" s="52"/>
      <c r="K1894" s="52"/>
      <c r="L1894" s="52"/>
      <c r="M1894" s="52"/>
      <c r="N1894" s="52"/>
      <c r="O1894" s="52"/>
      <c r="P1894" s="52"/>
      <c r="Q1894" s="52"/>
      <c r="R1894" s="52"/>
      <c r="S1894" s="52"/>
      <c r="T1894" s="52"/>
      <c r="U1894" s="52"/>
      <c r="V1894" s="52"/>
      <c r="W1894" s="53"/>
    </row>
    <row r="1895" spans="1:23" s="16" customFormat="1" ht="35.25" customHeight="1" x14ac:dyDescent="0.5">
      <c r="A1895" s="4">
        <f>A1890+1</f>
        <v>556</v>
      </c>
      <c r="B1895" s="1" t="s">
        <v>1173</v>
      </c>
      <c r="C1895" s="2">
        <v>42995</v>
      </c>
      <c r="D1895" s="1">
        <f>E1895+W1895</f>
        <v>38280</v>
      </c>
      <c r="E1895" s="1">
        <f>SUM(F1895:V1895)</f>
        <v>38280</v>
      </c>
      <c r="F1895" s="1">
        <v>0</v>
      </c>
      <c r="G1895" s="1">
        <v>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1">
        <v>0</v>
      </c>
      <c r="R1895" s="1">
        <v>0</v>
      </c>
      <c r="S1895" s="1">
        <v>0</v>
      </c>
      <c r="T1895" s="1">
        <v>0</v>
      </c>
      <c r="U1895" s="1">
        <v>38280</v>
      </c>
      <c r="V1895" s="1">
        <v>0</v>
      </c>
      <c r="W1895" s="1">
        <v>0</v>
      </c>
    </row>
    <row r="1896" spans="1:23" s="16" customFormat="1" ht="35.25" customHeight="1" x14ac:dyDescent="0.5">
      <c r="A1896" s="55" t="s">
        <v>484</v>
      </c>
      <c r="B1896" s="55"/>
      <c r="C1896" s="11"/>
      <c r="D1896" s="35">
        <f t="shared" ref="D1896:W1896" si="312">SUM(D1895:D1895)</f>
        <v>38280</v>
      </c>
      <c r="E1896" s="35">
        <f t="shared" si="312"/>
        <v>38280</v>
      </c>
      <c r="F1896" s="35">
        <f t="shared" si="312"/>
        <v>0</v>
      </c>
      <c r="G1896" s="35">
        <f t="shared" si="312"/>
        <v>0</v>
      </c>
      <c r="H1896" s="35">
        <f t="shared" si="312"/>
        <v>0</v>
      </c>
      <c r="I1896" s="35">
        <f t="shared" si="312"/>
        <v>0</v>
      </c>
      <c r="J1896" s="35">
        <f t="shared" si="312"/>
        <v>0</v>
      </c>
      <c r="K1896" s="35">
        <f t="shared" si="312"/>
        <v>0</v>
      </c>
      <c r="L1896" s="35">
        <f t="shared" si="312"/>
        <v>0</v>
      </c>
      <c r="M1896" s="35">
        <f t="shared" si="312"/>
        <v>0</v>
      </c>
      <c r="N1896" s="35">
        <f t="shared" si="312"/>
        <v>0</v>
      </c>
      <c r="O1896" s="35">
        <f t="shared" si="312"/>
        <v>0</v>
      </c>
      <c r="P1896" s="35">
        <f t="shared" si="312"/>
        <v>0</v>
      </c>
      <c r="Q1896" s="35">
        <f t="shared" si="312"/>
        <v>0</v>
      </c>
      <c r="R1896" s="35">
        <f t="shared" si="312"/>
        <v>0</v>
      </c>
      <c r="S1896" s="35">
        <f t="shared" si="312"/>
        <v>0</v>
      </c>
      <c r="T1896" s="35">
        <f t="shared" si="312"/>
        <v>0</v>
      </c>
      <c r="U1896" s="35">
        <f t="shared" si="312"/>
        <v>38280</v>
      </c>
      <c r="V1896" s="35">
        <f t="shared" si="312"/>
        <v>0</v>
      </c>
      <c r="W1896" s="35">
        <f t="shared" si="312"/>
        <v>0</v>
      </c>
    </row>
    <row r="1897" spans="1:23" s="16" customFormat="1" ht="35.25" customHeight="1" x14ac:dyDescent="0.5">
      <c r="A1897" s="55" t="s">
        <v>1013</v>
      </c>
      <c r="B1897" s="55"/>
      <c r="C1897" s="11"/>
      <c r="D1897" s="20">
        <f>D1896</f>
        <v>38280</v>
      </c>
      <c r="E1897" s="20">
        <f t="shared" ref="E1897:W1897" si="313">E1896</f>
        <v>38280</v>
      </c>
      <c r="F1897" s="20">
        <f t="shared" si="313"/>
        <v>0</v>
      </c>
      <c r="G1897" s="20">
        <f t="shared" si="313"/>
        <v>0</v>
      </c>
      <c r="H1897" s="20">
        <f t="shared" si="313"/>
        <v>0</v>
      </c>
      <c r="I1897" s="20">
        <f t="shared" si="313"/>
        <v>0</v>
      </c>
      <c r="J1897" s="20">
        <f t="shared" si="313"/>
        <v>0</v>
      </c>
      <c r="K1897" s="20">
        <f t="shared" si="313"/>
        <v>0</v>
      </c>
      <c r="L1897" s="20">
        <f t="shared" si="313"/>
        <v>0</v>
      </c>
      <c r="M1897" s="20">
        <f t="shared" si="313"/>
        <v>0</v>
      </c>
      <c r="N1897" s="20">
        <f t="shared" si="313"/>
        <v>0</v>
      </c>
      <c r="O1897" s="20">
        <f t="shared" si="313"/>
        <v>0</v>
      </c>
      <c r="P1897" s="20">
        <f t="shared" si="313"/>
        <v>0</v>
      </c>
      <c r="Q1897" s="20">
        <f t="shared" si="313"/>
        <v>0</v>
      </c>
      <c r="R1897" s="20">
        <f t="shared" si="313"/>
        <v>0</v>
      </c>
      <c r="S1897" s="20">
        <f t="shared" si="313"/>
        <v>0</v>
      </c>
      <c r="T1897" s="20">
        <f t="shared" si="313"/>
        <v>0</v>
      </c>
      <c r="U1897" s="20">
        <f t="shared" si="313"/>
        <v>38280</v>
      </c>
      <c r="V1897" s="20">
        <f t="shared" si="313"/>
        <v>0</v>
      </c>
      <c r="W1897" s="20">
        <f t="shared" si="313"/>
        <v>0</v>
      </c>
    </row>
    <row r="1898" spans="1:23" s="16" customFormat="1" ht="35.25" customHeight="1" x14ac:dyDescent="0.5">
      <c r="A1898" s="56" t="s">
        <v>1666</v>
      </c>
      <c r="B1898" s="56"/>
      <c r="C1898" s="56"/>
      <c r="D1898" s="56"/>
      <c r="E1898" s="56"/>
      <c r="F1898" s="56"/>
      <c r="G1898" s="56"/>
      <c r="H1898" s="56"/>
      <c r="I1898" s="56"/>
      <c r="J1898" s="56"/>
      <c r="K1898" s="56"/>
      <c r="L1898" s="56"/>
      <c r="M1898" s="56"/>
      <c r="N1898" s="56"/>
      <c r="O1898" s="56"/>
      <c r="P1898" s="56"/>
      <c r="Q1898" s="56"/>
      <c r="R1898" s="56"/>
      <c r="S1898" s="56"/>
      <c r="T1898" s="56"/>
      <c r="U1898" s="56"/>
      <c r="V1898" s="56"/>
      <c r="W1898" s="56"/>
    </row>
    <row r="1899" spans="1:23" s="16" customFormat="1" ht="35.25" customHeight="1" x14ac:dyDescent="0.5">
      <c r="A1899" s="56" t="s">
        <v>1667</v>
      </c>
      <c r="B1899" s="56"/>
      <c r="C1899" s="56"/>
      <c r="D1899" s="56"/>
      <c r="E1899" s="56"/>
      <c r="F1899" s="56"/>
      <c r="G1899" s="56"/>
      <c r="H1899" s="56"/>
      <c r="I1899" s="56"/>
      <c r="J1899" s="56"/>
      <c r="K1899" s="56"/>
      <c r="L1899" s="56"/>
      <c r="M1899" s="56"/>
      <c r="N1899" s="56"/>
      <c r="O1899" s="56"/>
      <c r="P1899" s="56"/>
      <c r="Q1899" s="56"/>
      <c r="R1899" s="56"/>
      <c r="S1899" s="56"/>
      <c r="T1899" s="56"/>
      <c r="U1899" s="56"/>
      <c r="V1899" s="56"/>
      <c r="W1899" s="56"/>
    </row>
    <row r="1900" spans="1:23" s="16" customFormat="1" ht="35.25" customHeight="1" x14ac:dyDescent="0.5">
      <c r="A1900" s="4">
        <f>A1895+1</f>
        <v>557</v>
      </c>
      <c r="B1900" s="1" t="s">
        <v>1609</v>
      </c>
      <c r="C1900" s="2">
        <v>43017</v>
      </c>
      <c r="D1900" s="1">
        <f t="shared" ref="D1900:D1914" si="314">E1900+W1900</f>
        <v>2399396.67</v>
      </c>
      <c r="E1900" s="1">
        <f t="shared" ref="E1900:E1914" si="315">SUM(F1900:V1900)</f>
        <v>2363937.6</v>
      </c>
      <c r="F1900" s="1">
        <v>0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2253392.4</v>
      </c>
      <c r="O1900" s="1">
        <v>110545.2</v>
      </c>
      <c r="P1900" s="1">
        <v>0</v>
      </c>
      <c r="Q1900" s="1">
        <v>0</v>
      </c>
      <c r="R1900" s="1">
        <v>0</v>
      </c>
      <c r="S1900" s="1">
        <v>0</v>
      </c>
      <c r="T1900" s="1">
        <v>0</v>
      </c>
      <c r="U1900" s="1">
        <v>0</v>
      </c>
      <c r="V1900" s="1">
        <v>0</v>
      </c>
      <c r="W1900" s="7">
        <v>35459.07</v>
      </c>
    </row>
    <row r="1901" spans="1:23" s="16" customFormat="1" ht="35.25" customHeight="1" x14ac:dyDescent="0.5">
      <c r="A1901" s="4">
        <f>A1900+1</f>
        <v>558</v>
      </c>
      <c r="B1901" s="1" t="s">
        <v>1174</v>
      </c>
      <c r="C1901" s="2">
        <v>43021</v>
      </c>
      <c r="D1901" s="1">
        <f t="shared" si="314"/>
        <v>2017577.1</v>
      </c>
      <c r="E1901" s="1">
        <f t="shared" si="315"/>
        <v>1987740.7000000002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1878783.1</v>
      </c>
      <c r="O1901" s="1">
        <v>108957.6</v>
      </c>
      <c r="P1901" s="1">
        <v>0</v>
      </c>
      <c r="Q1901" s="1">
        <v>0</v>
      </c>
      <c r="R1901" s="1">
        <v>0</v>
      </c>
      <c r="S1901" s="1">
        <v>0</v>
      </c>
      <c r="T1901" s="1">
        <v>0</v>
      </c>
      <c r="U1901" s="1">
        <v>0</v>
      </c>
      <c r="V1901" s="1">
        <v>0</v>
      </c>
      <c r="W1901" s="7">
        <v>29836.400000000001</v>
      </c>
    </row>
    <row r="1902" spans="1:23" s="16" customFormat="1" ht="35.25" customHeight="1" x14ac:dyDescent="0.5">
      <c r="A1902" s="4">
        <f t="shared" ref="A1902:A1914" si="316">A1901+1</f>
        <v>559</v>
      </c>
      <c r="B1902" s="1" t="s">
        <v>1610</v>
      </c>
      <c r="C1902" s="2">
        <v>43046</v>
      </c>
      <c r="D1902" s="1">
        <f t="shared" si="314"/>
        <v>2018356.5599999998</v>
      </c>
      <c r="E1902" s="1">
        <f t="shared" si="315"/>
        <v>1988790.66</v>
      </c>
      <c r="F1902" s="1">
        <v>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1882279.45</v>
      </c>
      <c r="O1902" s="1">
        <v>106511.21</v>
      </c>
      <c r="P1902" s="1">
        <v>0</v>
      </c>
      <c r="Q1902" s="1">
        <v>0</v>
      </c>
      <c r="R1902" s="1">
        <v>0</v>
      </c>
      <c r="S1902" s="1">
        <v>0</v>
      </c>
      <c r="T1902" s="1">
        <v>0</v>
      </c>
      <c r="U1902" s="1">
        <v>0</v>
      </c>
      <c r="V1902" s="1">
        <v>0</v>
      </c>
      <c r="W1902" s="7">
        <v>29565.9</v>
      </c>
    </row>
    <row r="1903" spans="1:23" s="16" customFormat="1" ht="35.25" customHeight="1" x14ac:dyDescent="0.5">
      <c r="A1903" s="4">
        <f t="shared" si="316"/>
        <v>560</v>
      </c>
      <c r="B1903" s="1" t="s">
        <v>1711</v>
      </c>
      <c r="C1903" s="2">
        <v>43050</v>
      </c>
      <c r="D1903" s="1">
        <f t="shared" si="314"/>
        <v>1185598.06</v>
      </c>
      <c r="E1903" s="1">
        <f t="shared" si="315"/>
        <v>1161302.83</v>
      </c>
      <c r="F1903" s="1">
        <v>277588.8</v>
      </c>
      <c r="G1903" s="1">
        <v>883714.03</v>
      </c>
      <c r="H1903" s="1">
        <v>0</v>
      </c>
      <c r="I1903" s="1">
        <v>0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  <c r="O1903" s="1">
        <v>0</v>
      </c>
      <c r="P1903" s="1">
        <v>0</v>
      </c>
      <c r="Q1903" s="1">
        <v>0</v>
      </c>
      <c r="R1903" s="1">
        <v>0</v>
      </c>
      <c r="S1903" s="1">
        <v>0</v>
      </c>
      <c r="T1903" s="1">
        <v>0</v>
      </c>
      <c r="U1903" s="1">
        <v>0</v>
      </c>
      <c r="V1903" s="1">
        <v>0</v>
      </c>
      <c r="W1903" s="7">
        <v>24295.23</v>
      </c>
    </row>
    <row r="1904" spans="1:23" s="16" customFormat="1" ht="35.25" customHeight="1" x14ac:dyDescent="0.5">
      <c r="A1904" s="4">
        <f t="shared" si="316"/>
        <v>561</v>
      </c>
      <c r="B1904" s="1" t="s">
        <v>1611</v>
      </c>
      <c r="C1904" s="2">
        <v>43053</v>
      </c>
      <c r="D1904" s="1">
        <f t="shared" si="314"/>
        <v>2242225.12</v>
      </c>
      <c r="E1904" s="1">
        <f t="shared" si="315"/>
        <v>2209070.54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2110096.94</v>
      </c>
      <c r="O1904" s="1">
        <v>98973.6</v>
      </c>
      <c r="P1904" s="1">
        <v>0</v>
      </c>
      <c r="Q1904" s="1">
        <v>0</v>
      </c>
      <c r="R1904" s="1">
        <v>0</v>
      </c>
      <c r="S1904" s="1">
        <v>0</v>
      </c>
      <c r="T1904" s="1">
        <v>0</v>
      </c>
      <c r="U1904" s="1">
        <v>0</v>
      </c>
      <c r="V1904" s="1">
        <v>0</v>
      </c>
      <c r="W1904" s="7">
        <v>33154.58</v>
      </c>
    </row>
    <row r="1905" spans="1:23" s="16" customFormat="1" ht="35.25" customHeight="1" x14ac:dyDescent="0.5">
      <c r="A1905" s="4">
        <f t="shared" si="316"/>
        <v>562</v>
      </c>
      <c r="B1905" s="1" t="s">
        <v>1178</v>
      </c>
      <c r="C1905" s="2">
        <v>43119</v>
      </c>
      <c r="D1905" s="1">
        <f t="shared" si="314"/>
        <v>2235472.91</v>
      </c>
      <c r="E1905" s="1">
        <f t="shared" si="315"/>
        <v>2199845.94</v>
      </c>
      <c r="F1905" s="1">
        <v>0</v>
      </c>
      <c r="G1905" s="1">
        <v>0</v>
      </c>
      <c r="H1905" s="1">
        <v>0</v>
      </c>
      <c r="I1905" s="1">
        <v>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645329.93000000005</v>
      </c>
      <c r="P1905" s="1">
        <v>1554516.01</v>
      </c>
      <c r="Q1905" s="1">
        <v>0</v>
      </c>
      <c r="R1905" s="1">
        <v>0</v>
      </c>
      <c r="S1905" s="1">
        <v>0</v>
      </c>
      <c r="T1905" s="1">
        <v>0</v>
      </c>
      <c r="U1905" s="1">
        <v>0</v>
      </c>
      <c r="V1905" s="1">
        <v>0</v>
      </c>
      <c r="W1905" s="7">
        <v>35626.97</v>
      </c>
    </row>
    <row r="1906" spans="1:23" s="16" customFormat="1" ht="35.25" customHeight="1" x14ac:dyDescent="0.5">
      <c r="A1906" s="4">
        <f t="shared" si="316"/>
        <v>563</v>
      </c>
      <c r="B1906" s="1" t="s">
        <v>1179</v>
      </c>
      <c r="C1906" s="2">
        <v>43121</v>
      </c>
      <c r="D1906" s="1">
        <f t="shared" si="314"/>
        <v>2113216.34</v>
      </c>
      <c r="E1906" s="1">
        <f t="shared" si="315"/>
        <v>2078244.56</v>
      </c>
      <c r="F1906" s="1">
        <v>0</v>
      </c>
      <c r="G1906" s="1">
        <v>0</v>
      </c>
      <c r="H1906" s="1">
        <v>0</v>
      </c>
      <c r="I1906" s="1">
        <v>0</v>
      </c>
      <c r="J1906" s="1">
        <v>0</v>
      </c>
      <c r="K1906" s="1">
        <v>0</v>
      </c>
      <c r="L1906" s="1">
        <v>0</v>
      </c>
      <c r="M1906" s="1">
        <v>0</v>
      </c>
      <c r="N1906" s="1">
        <v>0</v>
      </c>
      <c r="O1906" s="1">
        <v>570412.06000000006</v>
      </c>
      <c r="P1906" s="1">
        <v>1507832.5</v>
      </c>
      <c r="Q1906" s="1">
        <v>0</v>
      </c>
      <c r="R1906" s="1">
        <v>0</v>
      </c>
      <c r="S1906" s="1">
        <v>0</v>
      </c>
      <c r="T1906" s="1">
        <v>0</v>
      </c>
      <c r="U1906" s="1">
        <v>0</v>
      </c>
      <c r="V1906" s="1">
        <v>0</v>
      </c>
      <c r="W1906" s="7">
        <v>34971.78</v>
      </c>
    </row>
    <row r="1907" spans="1:23" s="16" customFormat="1" ht="35.25" customHeight="1" x14ac:dyDescent="0.5">
      <c r="A1907" s="4">
        <f t="shared" si="316"/>
        <v>564</v>
      </c>
      <c r="B1907" s="1" t="s">
        <v>1180</v>
      </c>
      <c r="C1907" s="2">
        <v>43115</v>
      </c>
      <c r="D1907" s="1">
        <f t="shared" si="314"/>
        <v>1470745.65</v>
      </c>
      <c r="E1907" s="1">
        <f t="shared" si="315"/>
        <v>1441542.22</v>
      </c>
      <c r="F1907" s="1">
        <v>0</v>
      </c>
      <c r="G1907" s="1">
        <v>0</v>
      </c>
      <c r="H1907" s="1">
        <v>0</v>
      </c>
      <c r="I1907" s="1">
        <v>0</v>
      </c>
      <c r="J1907" s="1">
        <v>0</v>
      </c>
      <c r="K1907" s="1">
        <v>0</v>
      </c>
      <c r="L1907" s="1">
        <v>0</v>
      </c>
      <c r="M1907" s="1">
        <v>0</v>
      </c>
      <c r="N1907" s="1">
        <v>0</v>
      </c>
      <c r="O1907" s="1">
        <v>383148.22</v>
      </c>
      <c r="P1907" s="1">
        <v>1058394</v>
      </c>
      <c r="Q1907" s="1">
        <v>0</v>
      </c>
      <c r="R1907" s="1">
        <v>0</v>
      </c>
      <c r="S1907" s="1">
        <v>0</v>
      </c>
      <c r="T1907" s="1">
        <v>0</v>
      </c>
      <c r="U1907" s="1">
        <v>0</v>
      </c>
      <c r="V1907" s="1">
        <v>0</v>
      </c>
      <c r="W1907" s="7">
        <v>29203.43</v>
      </c>
    </row>
    <row r="1908" spans="1:23" s="16" customFormat="1" ht="35.25" customHeight="1" x14ac:dyDescent="0.5">
      <c r="A1908" s="4">
        <f t="shared" si="316"/>
        <v>565</v>
      </c>
      <c r="B1908" s="1" t="s">
        <v>1181</v>
      </c>
      <c r="C1908" s="2">
        <v>43116</v>
      </c>
      <c r="D1908" s="1">
        <f t="shared" si="314"/>
        <v>1950217.28</v>
      </c>
      <c r="E1908" s="1">
        <f t="shared" si="315"/>
        <v>1920559.2</v>
      </c>
      <c r="F1908" s="1">
        <v>0</v>
      </c>
      <c r="G1908" s="1">
        <v>0</v>
      </c>
      <c r="H1908" s="1">
        <v>0</v>
      </c>
      <c r="I1908" s="1">
        <v>0</v>
      </c>
      <c r="J1908" s="1">
        <v>0</v>
      </c>
      <c r="K1908" s="1">
        <v>0</v>
      </c>
      <c r="L1908" s="1">
        <v>0</v>
      </c>
      <c r="M1908" s="1">
        <v>0</v>
      </c>
      <c r="N1908" s="1">
        <v>1760298</v>
      </c>
      <c r="O1908" s="1">
        <v>160261.20000000001</v>
      </c>
      <c r="P1908" s="1">
        <v>0</v>
      </c>
      <c r="Q1908" s="1">
        <v>0</v>
      </c>
      <c r="R1908" s="1">
        <v>0</v>
      </c>
      <c r="S1908" s="1">
        <v>0</v>
      </c>
      <c r="T1908" s="1">
        <v>0</v>
      </c>
      <c r="U1908" s="1">
        <v>0</v>
      </c>
      <c r="V1908" s="1">
        <v>0</v>
      </c>
      <c r="W1908" s="7">
        <v>29658.080000000002</v>
      </c>
    </row>
    <row r="1909" spans="1:23" s="16" customFormat="1" ht="35.25" customHeight="1" x14ac:dyDescent="0.5">
      <c r="A1909" s="4">
        <f t="shared" si="316"/>
        <v>566</v>
      </c>
      <c r="B1909" s="1" t="s">
        <v>1182</v>
      </c>
      <c r="C1909" s="2">
        <v>43118</v>
      </c>
      <c r="D1909" s="1">
        <f t="shared" si="314"/>
        <v>2149606.7899999996</v>
      </c>
      <c r="E1909" s="1">
        <f t="shared" si="315"/>
        <v>2117839.1999999997</v>
      </c>
      <c r="F1909" s="1">
        <v>0</v>
      </c>
      <c r="G1909" s="1">
        <v>0</v>
      </c>
      <c r="H1909" s="1">
        <v>0</v>
      </c>
      <c r="I1909" s="1">
        <v>0</v>
      </c>
      <c r="J1909" s="1">
        <v>0</v>
      </c>
      <c r="K1909" s="1">
        <v>0</v>
      </c>
      <c r="L1909" s="1">
        <v>0</v>
      </c>
      <c r="M1909" s="1">
        <v>0</v>
      </c>
      <c r="N1909" s="1">
        <v>2009582.4</v>
      </c>
      <c r="O1909" s="1">
        <v>108256.8</v>
      </c>
      <c r="P1909" s="1">
        <v>0</v>
      </c>
      <c r="Q1909" s="1">
        <v>0</v>
      </c>
      <c r="R1909" s="1">
        <v>0</v>
      </c>
      <c r="S1909" s="1">
        <v>0</v>
      </c>
      <c r="T1909" s="1">
        <v>0</v>
      </c>
      <c r="U1909" s="1">
        <v>0</v>
      </c>
      <c r="V1909" s="1">
        <v>0</v>
      </c>
      <c r="W1909" s="7">
        <v>31767.59</v>
      </c>
    </row>
    <row r="1910" spans="1:23" s="16" customFormat="1" ht="35.25" x14ac:dyDescent="0.5">
      <c r="A1910" s="4">
        <f t="shared" si="316"/>
        <v>567</v>
      </c>
      <c r="B1910" s="48" t="s">
        <v>1714</v>
      </c>
      <c r="C1910" s="2">
        <v>43244</v>
      </c>
      <c r="D1910" s="1">
        <f t="shared" si="314"/>
        <v>2087844.92</v>
      </c>
      <c r="E1910" s="1">
        <f t="shared" si="315"/>
        <v>2057179.23</v>
      </c>
      <c r="F1910" s="1">
        <v>0</v>
      </c>
      <c r="G1910" s="1">
        <v>0</v>
      </c>
      <c r="H1910" s="1">
        <v>0</v>
      </c>
      <c r="I1910" s="1">
        <v>0</v>
      </c>
      <c r="J1910" s="1">
        <v>0</v>
      </c>
      <c r="K1910" s="1">
        <v>0</v>
      </c>
      <c r="L1910" s="1">
        <v>0</v>
      </c>
      <c r="M1910" s="1">
        <v>0</v>
      </c>
      <c r="N1910" s="1">
        <v>1942849.1</v>
      </c>
      <c r="O1910" s="1">
        <v>114330.13</v>
      </c>
      <c r="P1910" s="1">
        <v>0</v>
      </c>
      <c r="Q1910" s="1">
        <v>0</v>
      </c>
      <c r="R1910" s="1">
        <v>0</v>
      </c>
      <c r="S1910" s="1">
        <v>0</v>
      </c>
      <c r="T1910" s="1">
        <v>0</v>
      </c>
      <c r="U1910" s="1">
        <v>0</v>
      </c>
      <c r="V1910" s="1">
        <v>0</v>
      </c>
      <c r="W1910" s="7">
        <v>30665.69</v>
      </c>
    </row>
    <row r="1911" spans="1:23" s="16" customFormat="1" ht="35.25" x14ac:dyDescent="0.5">
      <c r="A1911" s="4">
        <f t="shared" si="316"/>
        <v>568</v>
      </c>
      <c r="B1911" s="48" t="s">
        <v>1183</v>
      </c>
      <c r="C1911" s="2">
        <v>43247</v>
      </c>
      <c r="D1911" s="1">
        <f t="shared" si="314"/>
        <v>2207959.2199999997</v>
      </c>
      <c r="E1911" s="1">
        <f t="shared" si="315"/>
        <v>2162101.3199999998</v>
      </c>
      <c r="F1911" s="1">
        <v>127405.2</v>
      </c>
      <c r="G1911" s="1">
        <v>69847.199999999997</v>
      </c>
      <c r="H1911" s="1">
        <v>0</v>
      </c>
      <c r="I1911" s="1">
        <v>0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  <c r="O1911" s="1">
        <v>0</v>
      </c>
      <c r="P1911" s="1">
        <v>1964848.92</v>
      </c>
      <c r="Q1911" s="1">
        <v>0</v>
      </c>
      <c r="R1911" s="1">
        <v>0</v>
      </c>
      <c r="S1911" s="1">
        <v>0</v>
      </c>
      <c r="T1911" s="1">
        <v>0</v>
      </c>
      <c r="U1911" s="1">
        <v>0</v>
      </c>
      <c r="V1911" s="1">
        <v>0</v>
      </c>
      <c r="W1911" s="7">
        <v>45857.9</v>
      </c>
    </row>
    <row r="1912" spans="1:23" s="33" customFormat="1" ht="35.25" x14ac:dyDescent="0.45">
      <c r="A1912" s="4">
        <f t="shared" si="316"/>
        <v>569</v>
      </c>
      <c r="B1912" s="48" t="s">
        <v>1712</v>
      </c>
      <c r="C1912" s="2">
        <v>43253</v>
      </c>
      <c r="D1912" s="1">
        <f t="shared" si="314"/>
        <v>133675.48000000001</v>
      </c>
      <c r="E1912" s="1">
        <f t="shared" si="315"/>
        <v>131158.79</v>
      </c>
      <c r="F1912" s="1">
        <v>0</v>
      </c>
      <c r="G1912" s="1">
        <v>0</v>
      </c>
      <c r="H1912" s="1">
        <v>0</v>
      </c>
      <c r="I1912" s="1"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131158.79</v>
      </c>
      <c r="P1912" s="1">
        <v>0</v>
      </c>
      <c r="Q1912" s="1">
        <v>0</v>
      </c>
      <c r="R1912" s="1">
        <v>0</v>
      </c>
      <c r="S1912" s="1">
        <v>0</v>
      </c>
      <c r="T1912" s="1">
        <v>0</v>
      </c>
      <c r="U1912" s="1">
        <v>0</v>
      </c>
      <c r="V1912" s="1">
        <v>0</v>
      </c>
      <c r="W1912" s="7">
        <v>2516.69</v>
      </c>
    </row>
    <row r="1913" spans="1:23" s="16" customFormat="1" ht="35.25" x14ac:dyDescent="0.5">
      <c r="A1913" s="4">
        <f t="shared" si="316"/>
        <v>570</v>
      </c>
      <c r="B1913" s="48" t="s">
        <v>1713</v>
      </c>
      <c r="C1913" s="2">
        <v>43257</v>
      </c>
      <c r="D1913" s="1">
        <f t="shared" si="314"/>
        <v>1052490.21</v>
      </c>
      <c r="E1913" s="1">
        <f t="shared" si="315"/>
        <v>1034733.26</v>
      </c>
      <c r="F1913" s="1">
        <v>0</v>
      </c>
      <c r="G1913" s="1">
        <v>0</v>
      </c>
      <c r="H1913" s="1">
        <v>0</v>
      </c>
      <c r="I1913" s="1">
        <v>0</v>
      </c>
      <c r="J1913" s="1">
        <v>0</v>
      </c>
      <c r="K1913" s="1">
        <v>0</v>
      </c>
      <c r="L1913" s="1">
        <v>0</v>
      </c>
      <c r="M1913" s="1">
        <v>0</v>
      </c>
      <c r="N1913" s="1">
        <v>892562.65</v>
      </c>
      <c r="O1913" s="1">
        <v>142170.60999999999</v>
      </c>
      <c r="P1913" s="1">
        <v>0</v>
      </c>
      <c r="Q1913" s="1">
        <v>0</v>
      </c>
      <c r="R1913" s="1">
        <v>0</v>
      </c>
      <c r="S1913" s="1">
        <v>0</v>
      </c>
      <c r="T1913" s="1">
        <v>0</v>
      </c>
      <c r="U1913" s="1">
        <v>0</v>
      </c>
      <c r="V1913" s="1">
        <v>0</v>
      </c>
      <c r="W1913" s="7">
        <v>17756.95</v>
      </c>
    </row>
    <row r="1914" spans="1:23" s="16" customFormat="1" ht="35.25" x14ac:dyDescent="0.5">
      <c r="A1914" s="4">
        <f t="shared" si="316"/>
        <v>571</v>
      </c>
      <c r="B1914" s="48" t="s">
        <v>1612</v>
      </c>
      <c r="C1914" s="2">
        <v>43258</v>
      </c>
      <c r="D1914" s="1">
        <f t="shared" si="314"/>
        <v>1560117.5299999998</v>
      </c>
      <c r="E1914" s="1">
        <f t="shared" si="315"/>
        <v>1536940.5399999998</v>
      </c>
      <c r="F1914" s="1">
        <v>0</v>
      </c>
      <c r="G1914" s="1">
        <v>0</v>
      </c>
      <c r="H1914" s="1">
        <v>0</v>
      </c>
      <c r="I1914" s="1">
        <v>0</v>
      </c>
      <c r="J1914" s="1">
        <v>0</v>
      </c>
      <c r="K1914" s="1">
        <v>0</v>
      </c>
      <c r="L1914" s="1">
        <v>0</v>
      </c>
      <c r="M1914" s="1">
        <v>0</v>
      </c>
      <c r="N1914" s="1">
        <v>1449386.14</v>
      </c>
      <c r="O1914" s="1">
        <v>87554.4</v>
      </c>
      <c r="P1914" s="1">
        <v>0</v>
      </c>
      <c r="Q1914" s="1">
        <v>0</v>
      </c>
      <c r="R1914" s="1">
        <v>0</v>
      </c>
      <c r="S1914" s="1">
        <v>0</v>
      </c>
      <c r="T1914" s="1">
        <v>0</v>
      </c>
      <c r="U1914" s="1">
        <v>0</v>
      </c>
      <c r="V1914" s="1">
        <v>0</v>
      </c>
      <c r="W1914" s="7">
        <v>23176.99</v>
      </c>
    </row>
    <row r="1915" spans="1:23" s="16" customFormat="1" ht="35.25" customHeight="1" x14ac:dyDescent="0.5">
      <c r="A1915" s="55" t="s">
        <v>484</v>
      </c>
      <c r="B1915" s="55"/>
      <c r="C1915" s="11"/>
      <c r="D1915" s="20">
        <f t="shared" ref="D1915:W1915" si="317">SUM(D1900:D1914)</f>
        <v>26824499.84</v>
      </c>
      <c r="E1915" s="20">
        <f t="shared" si="317"/>
        <v>26390986.590000004</v>
      </c>
      <c r="F1915" s="20">
        <f t="shared" si="317"/>
        <v>404994</v>
      </c>
      <c r="G1915" s="20">
        <f t="shared" si="317"/>
        <v>953561.23</v>
      </c>
      <c r="H1915" s="20">
        <f t="shared" si="317"/>
        <v>0</v>
      </c>
      <c r="I1915" s="20">
        <f t="shared" si="317"/>
        <v>0</v>
      </c>
      <c r="J1915" s="20">
        <f t="shared" si="317"/>
        <v>0</v>
      </c>
      <c r="K1915" s="20">
        <f t="shared" si="317"/>
        <v>0</v>
      </c>
      <c r="L1915" s="20">
        <f t="shared" si="317"/>
        <v>0</v>
      </c>
      <c r="M1915" s="20">
        <f t="shared" si="317"/>
        <v>0</v>
      </c>
      <c r="N1915" s="20">
        <f t="shared" si="317"/>
        <v>16179230.180000002</v>
      </c>
      <c r="O1915" s="20">
        <f t="shared" si="317"/>
        <v>2767609.7499999995</v>
      </c>
      <c r="P1915" s="20">
        <f t="shared" si="317"/>
        <v>6085591.4299999997</v>
      </c>
      <c r="Q1915" s="20">
        <f t="shared" si="317"/>
        <v>0</v>
      </c>
      <c r="R1915" s="20">
        <f t="shared" si="317"/>
        <v>0</v>
      </c>
      <c r="S1915" s="20">
        <f t="shared" si="317"/>
        <v>0</v>
      </c>
      <c r="T1915" s="20">
        <f t="shared" si="317"/>
        <v>0</v>
      </c>
      <c r="U1915" s="20">
        <f t="shared" si="317"/>
        <v>0</v>
      </c>
      <c r="V1915" s="20">
        <f t="shared" si="317"/>
        <v>0</v>
      </c>
      <c r="W1915" s="20">
        <f t="shared" si="317"/>
        <v>433513.25000000006</v>
      </c>
    </row>
    <row r="1916" spans="1:23" s="16" customFormat="1" ht="35.25" customHeight="1" x14ac:dyDescent="0.5">
      <c r="A1916" s="56" t="s">
        <v>1668</v>
      </c>
      <c r="B1916" s="56"/>
      <c r="C1916" s="56"/>
      <c r="D1916" s="56"/>
      <c r="E1916" s="56"/>
      <c r="F1916" s="56"/>
      <c r="G1916" s="56"/>
      <c r="H1916" s="56"/>
      <c r="I1916" s="56"/>
      <c r="J1916" s="56"/>
      <c r="K1916" s="56"/>
      <c r="L1916" s="56"/>
      <c r="M1916" s="56"/>
      <c r="N1916" s="56"/>
      <c r="O1916" s="56"/>
      <c r="P1916" s="56"/>
      <c r="Q1916" s="56"/>
      <c r="R1916" s="56"/>
      <c r="S1916" s="56"/>
      <c r="T1916" s="56"/>
      <c r="U1916" s="56"/>
      <c r="V1916" s="56"/>
      <c r="W1916" s="56"/>
    </row>
    <row r="1917" spans="1:23" s="16" customFormat="1" ht="35.25" x14ac:dyDescent="0.5">
      <c r="A1917" s="4">
        <f>A1914+1</f>
        <v>572</v>
      </c>
      <c r="B1917" s="48" t="s">
        <v>1613</v>
      </c>
      <c r="C1917" s="2">
        <v>43311</v>
      </c>
      <c r="D1917" s="1">
        <f t="shared" ref="D1917:D1925" si="318">E1917+W1917</f>
        <v>40416.9</v>
      </c>
      <c r="E1917" s="1">
        <f t="shared" ref="E1917:E1925" si="319">SUM(F1917:V1917)</f>
        <v>40416.9</v>
      </c>
      <c r="F1917" s="1">
        <v>0</v>
      </c>
      <c r="G1917" s="1">
        <v>0</v>
      </c>
      <c r="H1917" s="1">
        <v>0</v>
      </c>
      <c r="I1917" s="1">
        <v>0</v>
      </c>
      <c r="J1917" s="1">
        <v>0</v>
      </c>
      <c r="K1917" s="1">
        <v>0</v>
      </c>
      <c r="L1917" s="1">
        <v>0</v>
      </c>
      <c r="M1917" s="1">
        <v>0</v>
      </c>
      <c r="N1917" s="1">
        <v>0</v>
      </c>
      <c r="O1917" s="1">
        <v>0</v>
      </c>
      <c r="P1917" s="1">
        <v>0</v>
      </c>
      <c r="Q1917" s="1">
        <v>0</v>
      </c>
      <c r="R1917" s="1">
        <v>0</v>
      </c>
      <c r="S1917" s="1">
        <v>0</v>
      </c>
      <c r="T1917" s="1">
        <v>0</v>
      </c>
      <c r="U1917" s="1">
        <v>40416.9</v>
      </c>
      <c r="V1917" s="1">
        <v>0</v>
      </c>
      <c r="W1917" s="1">
        <v>0</v>
      </c>
    </row>
    <row r="1918" spans="1:23" s="16" customFormat="1" ht="35.25" x14ac:dyDescent="0.5">
      <c r="A1918" s="4">
        <f t="shared" ref="A1918:A1925" si="320">A1917+1</f>
        <v>573</v>
      </c>
      <c r="B1918" s="48" t="s">
        <v>1614</v>
      </c>
      <c r="C1918" s="2">
        <v>43319</v>
      </c>
      <c r="D1918" s="1">
        <f t="shared" si="318"/>
        <v>502577.13</v>
      </c>
      <c r="E1918" s="1">
        <f t="shared" si="319"/>
        <v>492790.8</v>
      </c>
      <c r="F1918" s="1">
        <v>0</v>
      </c>
      <c r="G1918" s="1">
        <v>0</v>
      </c>
      <c r="H1918" s="1">
        <v>0</v>
      </c>
      <c r="I1918" s="1">
        <v>0</v>
      </c>
      <c r="J1918" s="1">
        <v>0</v>
      </c>
      <c r="K1918" s="1">
        <v>0</v>
      </c>
      <c r="L1918" s="1">
        <v>0</v>
      </c>
      <c r="M1918" s="1">
        <v>0</v>
      </c>
      <c r="N1918" s="1">
        <v>492790.8</v>
      </c>
      <c r="O1918" s="1">
        <v>0</v>
      </c>
      <c r="P1918" s="1">
        <v>0</v>
      </c>
      <c r="Q1918" s="1">
        <v>0</v>
      </c>
      <c r="R1918" s="1">
        <v>0</v>
      </c>
      <c r="S1918" s="1">
        <v>0</v>
      </c>
      <c r="T1918" s="1">
        <v>0</v>
      </c>
      <c r="U1918" s="1">
        <v>0</v>
      </c>
      <c r="V1918" s="1">
        <v>0</v>
      </c>
      <c r="W1918" s="1">
        <v>9786.33</v>
      </c>
    </row>
    <row r="1919" spans="1:23" s="16" customFormat="1" ht="35.25" customHeight="1" x14ac:dyDescent="0.5">
      <c r="A1919" s="4">
        <f t="shared" si="320"/>
        <v>574</v>
      </c>
      <c r="B1919" s="1" t="s">
        <v>1184</v>
      </c>
      <c r="C1919" s="2">
        <v>43327</v>
      </c>
      <c r="D1919" s="1">
        <f t="shared" si="318"/>
        <v>1171749.7200000002</v>
      </c>
      <c r="E1919" s="1">
        <f t="shared" si="319"/>
        <v>1154853.6000000001</v>
      </c>
      <c r="F1919" s="1">
        <v>0</v>
      </c>
      <c r="G1919" s="1">
        <v>0</v>
      </c>
      <c r="H1919" s="1">
        <v>0</v>
      </c>
      <c r="I1919" s="1">
        <v>0</v>
      </c>
      <c r="J1919" s="1">
        <v>0</v>
      </c>
      <c r="K1919" s="1">
        <v>0</v>
      </c>
      <c r="L1919" s="1">
        <v>0</v>
      </c>
      <c r="M1919" s="1">
        <v>0</v>
      </c>
      <c r="N1919" s="1">
        <v>1154853.6000000001</v>
      </c>
      <c r="O1919" s="1">
        <v>0</v>
      </c>
      <c r="P1919" s="1">
        <v>0</v>
      </c>
      <c r="Q1919" s="1">
        <v>0</v>
      </c>
      <c r="R1919" s="1">
        <v>0</v>
      </c>
      <c r="S1919" s="1">
        <v>0</v>
      </c>
      <c r="T1919" s="1">
        <v>0</v>
      </c>
      <c r="U1919" s="1">
        <v>0</v>
      </c>
      <c r="V1919" s="1">
        <v>0</v>
      </c>
      <c r="W1919" s="1">
        <v>16896.12</v>
      </c>
    </row>
    <row r="1920" spans="1:23" s="16" customFormat="1" ht="35.25" customHeight="1" x14ac:dyDescent="0.5">
      <c r="A1920" s="4">
        <f t="shared" si="320"/>
        <v>575</v>
      </c>
      <c r="B1920" s="1" t="s">
        <v>1185</v>
      </c>
      <c r="C1920" s="2">
        <v>43445</v>
      </c>
      <c r="D1920" s="1">
        <f t="shared" si="318"/>
        <v>609162.19999999995</v>
      </c>
      <c r="E1920" s="1">
        <f t="shared" si="319"/>
        <v>600009.62</v>
      </c>
      <c r="F1920" s="1">
        <v>530052.46</v>
      </c>
      <c r="G1920" s="1">
        <v>0</v>
      </c>
      <c r="H1920" s="1">
        <v>0</v>
      </c>
      <c r="I1920" s="1">
        <v>69957.16</v>
      </c>
      <c r="J1920" s="1">
        <v>0</v>
      </c>
      <c r="K1920" s="1">
        <v>0</v>
      </c>
      <c r="L1920" s="1">
        <v>0</v>
      </c>
      <c r="M1920" s="1">
        <v>0</v>
      </c>
      <c r="N1920" s="1">
        <v>0</v>
      </c>
      <c r="O1920" s="1">
        <v>0</v>
      </c>
      <c r="P1920" s="1">
        <v>0</v>
      </c>
      <c r="Q1920" s="1">
        <v>0</v>
      </c>
      <c r="R1920" s="1">
        <v>0</v>
      </c>
      <c r="S1920" s="1">
        <v>0</v>
      </c>
      <c r="T1920" s="1">
        <v>0</v>
      </c>
      <c r="U1920" s="1">
        <v>0</v>
      </c>
      <c r="V1920" s="1">
        <v>0</v>
      </c>
      <c r="W1920" s="1">
        <v>9152.58</v>
      </c>
    </row>
    <row r="1921" spans="1:23" s="16" customFormat="1" ht="35.25" customHeight="1" x14ac:dyDescent="0.5">
      <c r="A1921" s="4">
        <f t="shared" si="320"/>
        <v>576</v>
      </c>
      <c r="B1921" s="1" t="s">
        <v>1186</v>
      </c>
      <c r="C1921" s="2">
        <v>43409</v>
      </c>
      <c r="D1921" s="1">
        <f t="shared" si="318"/>
        <v>2086319.5299999998</v>
      </c>
      <c r="E1921" s="1">
        <f t="shared" si="319"/>
        <v>2058542.4</v>
      </c>
      <c r="F1921" s="1">
        <v>0</v>
      </c>
      <c r="G1921" s="1">
        <v>0</v>
      </c>
      <c r="H1921" s="1">
        <v>0</v>
      </c>
      <c r="I1921" s="1">
        <v>0</v>
      </c>
      <c r="J1921" s="1">
        <v>0</v>
      </c>
      <c r="K1921" s="1">
        <v>0</v>
      </c>
      <c r="L1921" s="1">
        <v>0</v>
      </c>
      <c r="M1921" s="1">
        <v>0</v>
      </c>
      <c r="N1921" s="1">
        <v>2058542.4</v>
      </c>
      <c r="O1921" s="1">
        <v>0</v>
      </c>
      <c r="P1921" s="1">
        <v>0</v>
      </c>
      <c r="Q1921" s="1">
        <v>0</v>
      </c>
      <c r="R1921" s="1">
        <v>0</v>
      </c>
      <c r="S1921" s="1">
        <v>0</v>
      </c>
      <c r="T1921" s="1">
        <v>0</v>
      </c>
      <c r="U1921" s="1">
        <v>0</v>
      </c>
      <c r="V1921" s="1">
        <v>0</v>
      </c>
      <c r="W1921" s="1">
        <v>27777.13</v>
      </c>
    </row>
    <row r="1922" spans="1:23" s="16" customFormat="1" ht="35.25" customHeight="1" x14ac:dyDescent="0.5">
      <c r="A1922" s="4">
        <f t="shared" si="320"/>
        <v>577</v>
      </c>
      <c r="B1922" s="1" t="s">
        <v>1187</v>
      </c>
      <c r="C1922" s="2">
        <v>43305</v>
      </c>
      <c r="D1922" s="1">
        <f t="shared" si="318"/>
        <v>136920.68</v>
      </c>
      <c r="E1922" s="1">
        <f t="shared" si="319"/>
        <v>134374.79999999999</v>
      </c>
      <c r="F1922" s="1">
        <v>0</v>
      </c>
      <c r="G1922" s="1">
        <v>0</v>
      </c>
      <c r="H1922" s="1">
        <v>0</v>
      </c>
      <c r="I1922" s="1">
        <v>134374.79999999999</v>
      </c>
      <c r="J1922" s="1">
        <v>0</v>
      </c>
      <c r="K1922" s="1">
        <v>0</v>
      </c>
      <c r="L1922" s="1">
        <v>0</v>
      </c>
      <c r="M1922" s="1">
        <v>0</v>
      </c>
      <c r="N1922" s="1">
        <v>0</v>
      </c>
      <c r="O1922" s="1">
        <v>0</v>
      </c>
      <c r="P1922" s="1">
        <v>0</v>
      </c>
      <c r="Q1922" s="1">
        <v>0</v>
      </c>
      <c r="R1922" s="1">
        <v>0</v>
      </c>
      <c r="S1922" s="1">
        <v>0</v>
      </c>
      <c r="T1922" s="1">
        <v>0</v>
      </c>
      <c r="U1922" s="1">
        <v>0</v>
      </c>
      <c r="V1922" s="1">
        <v>0</v>
      </c>
      <c r="W1922" s="1">
        <v>2545.88</v>
      </c>
    </row>
    <row r="1923" spans="1:23" s="16" customFormat="1" ht="35.25" customHeight="1" x14ac:dyDescent="0.5">
      <c r="A1923" s="4">
        <f t="shared" si="320"/>
        <v>578</v>
      </c>
      <c r="B1923" s="1" t="s">
        <v>1188</v>
      </c>
      <c r="C1923" s="2">
        <v>43283</v>
      </c>
      <c r="D1923" s="1">
        <f t="shared" si="318"/>
        <v>967054.17</v>
      </c>
      <c r="E1923" s="1">
        <f t="shared" si="319"/>
        <v>952408.36</v>
      </c>
      <c r="F1923" s="1">
        <v>0</v>
      </c>
      <c r="G1923" s="1">
        <v>0</v>
      </c>
      <c r="H1923" s="1">
        <v>0</v>
      </c>
      <c r="I1923" s="1">
        <v>0</v>
      </c>
      <c r="J1923" s="1">
        <v>0</v>
      </c>
      <c r="K1923" s="1">
        <v>0</v>
      </c>
      <c r="L1923" s="1">
        <v>0</v>
      </c>
      <c r="M1923" s="1">
        <v>0</v>
      </c>
      <c r="N1923" s="1">
        <v>0</v>
      </c>
      <c r="O1923" s="1">
        <v>0</v>
      </c>
      <c r="P1923" s="1">
        <v>952408.36</v>
      </c>
      <c r="Q1923" s="1">
        <v>0</v>
      </c>
      <c r="R1923" s="1">
        <v>0</v>
      </c>
      <c r="S1923" s="1">
        <v>0</v>
      </c>
      <c r="T1923" s="1">
        <v>0</v>
      </c>
      <c r="U1923" s="1">
        <v>0</v>
      </c>
      <c r="V1923" s="1">
        <v>0</v>
      </c>
      <c r="W1923" s="1">
        <v>14645.81</v>
      </c>
    </row>
    <row r="1924" spans="1:23" s="16" customFormat="1" ht="35.25" customHeight="1" x14ac:dyDescent="0.5">
      <c r="A1924" s="4">
        <f t="shared" si="320"/>
        <v>579</v>
      </c>
      <c r="B1924" s="1" t="s">
        <v>1189</v>
      </c>
      <c r="C1924" s="2">
        <v>43270</v>
      </c>
      <c r="D1924" s="1">
        <f t="shared" si="318"/>
        <v>2538696.4500000002</v>
      </c>
      <c r="E1924" s="1">
        <f t="shared" si="319"/>
        <v>2503096.96</v>
      </c>
      <c r="F1924" s="1">
        <v>0</v>
      </c>
      <c r="G1924" s="1">
        <v>0</v>
      </c>
      <c r="H1924" s="1">
        <v>0</v>
      </c>
      <c r="I1924" s="1">
        <v>0</v>
      </c>
      <c r="J1924" s="1">
        <v>0</v>
      </c>
      <c r="K1924" s="1">
        <v>0</v>
      </c>
      <c r="L1924" s="1">
        <v>0</v>
      </c>
      <c r="M1924" s="1">
        <v>0</v>
      </c>
      <c r="N1924" s="1">
        <v>1434791.98</v>
      </c>
      <c r="O1924" s="1">
        <v>0</v>
      </c>
      <c r="P1924" s="1">
        <v>1068304.98</v>
      </c>
      <c r="Q1924" s="1">
        <v>0</v>
      </c>
      <c r="R1924" s="1">
        <v>0</v>
      </c>
      <c r="S1924" s="1">
        <v>0</v>
      </c>
      <c r="T1924" s="1">
        <v>0</v>
      </c>
      <c r="U1924" s="1">
        <v>0</v>
      </c>
      <c r="V1924" s="1">
        <v>0</v>
      </c>
      <c r="W1924" s="1">
        <v>35599.49</v>
      </c>
    </row>
    <row r="1925" spans="1:23" s="33" customFormat="1" ht="35.25" customHeight="1" x14ac:dyDescent="0.45">
      <c r="A1925" s="4">
        <f t="shared" si="320"/>
        <v>580</v>
      </c>
      <c r="B1925" s="1" t="s">
        <v>1190</v>
      </c>
      <c r="C1925" s="2">
        <v>43271</v>
      </c>
      <c r="D1925" s="1">
        <f t="shared" si="318"/>
        <v>802665.27</v>
      </c>
      <c r="E1925" s="1">
        <f t="shared" si="319"/>
        <v>790192.56</v>
      </c>
      <c r="F1925" s="1">
        <v>0</v>
      </c>
      <c r="G1925" s="1">
        <v>0</v>
      </c>
      <c r="H1925" s="1">
        <v>0</v>
      </c>
      <c r="I1925" s="1">
        <v>0</v>
      </c>
      <c r="J1925" s="1">
        <v>0</v>
      </c>
      <c r="K1925" s="1">
        <v>0</v>
      </c>
      <c r="L1925" s="1">
        <v>0</v>
      </c>
      <c r="M1925" s="1">
        <v>0</v>
      </c>
      <c r="N1925" s="1">
        <v>790192.56</v>
      </c>
      <c r="O1925" s="1">
        <v>0</v>
      </c>
      <c r="P1925" s="1">
        <v>0</v>
      </c>
      <c r="Q1925" s="1">
        <v>0</v>
      </c>
      <c r="R1925" s="1">
        <v>0</v>
      </c>
      <c r="S1925" s="1">
        <v>0</v>
      </c>
      <c r="T1925" s="1">
        <v>0</v>
      </c>
      <c r="U1925" s="1">
        <v>0</v>
      </c>
      <c r="V1925" s="1">
        <v>0</v>
      </c>
      <c r="W1925" s="1">
        <v>12472.71</v>
      </c>
    </row>
    <row r="1926" spans="1:23" s="16" customFormat="1" ht="50.25" customHeight="1" x14ac:dyDescent="0.5">
      <c r="A1926" s="55" t="s">
        <v>484</v>
      </c>
      <c r="B1926" s="55"/>
      <c r="C1926" s="11"/>
      <c r="D1926" s="20">
        <f t="shared" ref="D1926:W1926" si="321">SUM(D1917:D1925)</f>
        <v>8855562.0500000007</v>
      </c>
      <c r="E1926" s="20">
        <f t="shared" si="321"/>
        <v>8726686</v>
      </c>
      <c r="F1926" s="20">
        <f t="shared" si="321"/>
        <v>530052.46</v>
      </c>
      <c r="G1926" s="20">
        <f t="shared" si="321"/>
        <v>0</v>
      </c>
      <c r="H1926" s="20">
        <f t="shared" si="321"/>
        <v>0</v>
      </c>
      <c r="I1926" s="20">
        <f t="shared" si="321"/>
        <v>204331.96</v>
      </c>
      <c r="J1926" s="20">
        <f t="shared" si="321"/>
        <v>0</v>
      </c>
      <c r="K1926" s="20">
        <f t="shared" si="321"/>
        <v>0</v>
      </c>
      <c r="L1926" s="20">
        <f t="shared" si="321"/>
        <v>0</v>
      </c>
      <c r="M1926" s="20">
        <f t="shared" si="321"/>
        <v>0</v>
      </c>
      <c r="N1926" s="20">
        <f t="shared" si="321"/>
        <v>5931171.3399999999</v>
      </c>
      <c r="O1926" s="20">
        <f t="shared" si="321"/>
        <v>0</v>
      </c>
      <c r="P1926" s="20">
        <f t="shared" si="321"/>
        <v>2020713.3399999999</v>
      </c>
      <c r="Q1926" s="20">
        <f t="shared" si="321"/>
        <v>0</v>
      </c>
      <c r="R1926" s="20">
        <f t="shared" si="321"/>
        <v>0</v>
      </c>
      <c r="S1926" s="20">
        <f t="shared" si="321"/>
        <v>0</v>
      </c>
      <c r="T1926" s="20">
        <f t="shared" si="321"/>
        <v>0</v>
      </c>
      <c r="U1926" s="20">
        <f t="shared" si="321"/>
        <v>40416.9</v>
      </c>
      <c r="V1926" s="20">
        <f t="shared" si="321"/>
        <v>0</v>
      </c>
      <c r="W1926" s="20">
        <f t="shared" si="321"/>
        <v>128876.04999999999</v>
      </c>
    </row>
    <row r="1927" spans="1:23" s="16" customFormat="1" ht="35.25" customHeight="1" x14ac:dyDescent="0.5">
      <c r="A1927" s="55" t="s">
        <v>1013</v>
      </c>
      <c r="B1927" s="55"/>
      <c r="C1927" s="11"/>
      <c r="D1927" s="20">
        <f t="shared" ref="D1927:W1927" si="322">D1926+D1915</f>
        <v>35680061.890000001</v>
      </c>
      <c r="E1927" s="20">
        <f t="shared" si="322"/>
        <v>35117672.590000004</v>
      </c>
      <c r="F1927" s="20">
        <f t="shared" si="322"/>
        <v>935046.46</v>
      </c>
      <c r="G1927" s="20">
        <f t="shared" si="322"/>
        <v>953561.23</v>
      </c>
      <c r="H1927" s="20">
        <f t="shared" si="322"/>
        <v>0</v>
      </c>
      <c r="I1927" s="20">
        <f t="shared" si="322"/>
        <v>204331.96</v>
      </c>
      <c r="J1927" s="20">
        <f t="shared" si="322"/>
        <v>0</v>
      </c>
      <c r="K1927" s="20">
        <f t="shared" si="322"/>
        <v>0</v>
      </c>
      <c r="L1927" s="20">
        <f t="shared" si="322"/>
        <v>0</v>
      </c>
      <c r="M1927" s="20">
        <f t="shared" si="322"/>
        <v>0</v>
      </c>
      <c r="N1927" s="20">
        <f t="shared" si="322"/>
        <v>22110401.520000003</v>
      </c>
      <c r="O1927" s="20">
        <f t="shared" si="322"/>
        <v>2767609.7499999995</v>
      </c>
      <c r="P1927" s="20">
        <f t="shared" si="322"/>
        <v>8106304.7699999996</v>
      </c>
      <c r="Q1927" s="20">
        <f t="shared" si="322"/>
        <v>0</v>
      </c>
      <c r="R1927" s="20">
        <f t="shared" si="322"/>
        <v>0</v>
      </c>
      <c r="S1927" s="20">
        <f t="shared" si="322"/>
        <v>0</v>
      </c>
      <c r="T1927" s="20">
        <f t="shared" si="322"/>
        <v>0</v>
      </c>
      <c r="U1927" s="20">
        <f t="shared" si="322"/>
        <v>40416.9</v>
      </c>
      <c r="V1927" s="20">
        <f t="shared" si="322"/>
        <v>0</v>
      </c>
      <c r="W1927" s="20">
        <f t="shared" si="322"/>
        <v>562389.30000000005</v>
      </c>
    </row>
    <row r="1928" spans="1:23" s="16" customFormat="1" ht="35.25" customHeight="1" x14ac:dyDescent="0.5">
      <c r="A1928" s="56" t="s">
        <v>1669</v>
      </c>
      <c r="B1928" s="56"/>
      <c r="C1928" s="56"/>
      <c r="D1928" s="56"/>
      <c r="E1928" s="56"/>
      <c r="F1928" s="56"/>
      <c r="G1928" s="56"/>
      <c r="H1928" s="56"/>
      <c r="I1928" s="56"/>
      <c r="J1928" s="56"/>
      <c r="K1928" s="56"/>
      <c r="L1928" s="56"/>
      <c r="M1928" s="56"/>
      <c r="N1928" s="56"/>
      <c r="O1928" s="56"/>
      <c r="P1928" s="56"/>
      <c r="Q1928" s="56"/>
      <c r="R1928" s="56"/>
      <c r="S1928" s="56"/>
      <c r="T1928" s="56"/>
      <c r="U1928" s="56"/>
      <c r="V1928" s="56"/>
      <c r="W1928" s="56"/>
    </row>
    <row r="1929" spans="1:23" s="16" customFormat="1" ht="35.25" customHeight="1" x14ac:dyDescent="0.5">
      <c r="A1929" s="56" t="s">
        <v>1670</v>
      </c>
      <c r="B1929" s="56"/>
      <c r="C1929" s="56"/>
      <c r="D1929" s="56"/>
      <c r="E1929" s="56"/>
      <c r="F1929" s="56"/>
      <c r="G1929" s="56"/>
      <c r="H1929" s="56"/>
      <c r="I1929" s="56"/>
      <c r="J1929" s="56"/>
      <c r="K1929" s="56"/>
      <c r="L1929" s="56"/>
      <c r="M1929" s="56"/>
      <c r="N1929" s="56"/>
      <c r="O1929" s="56"/>
      <c r="P1929" s="56"/>
      <c r="Q1929" s="56"/>
      <c r="R1929" s="56"/>
      <c r="S1929" s="56"/>
      <c r="T1929" s="56"/>
      <c r="U1929" s="56"/>
      <c r="V1929" s="56"/>
      <c r="W1929" s="56"/>
    </row>
    <row r="1930" spans="1:23" s="16" customFormat="1" ht="35.25" customHeight="1" x14ac:dyDescent="0.5">
      <c r="A1930" s="4">
        <f>A1925+1</f>
        <v>581</v>
      </c>
      <c r="B1930" s="1" t="s">
        <v>1197</v>
      </c>
      <c r="C1930" s="2">
        <v>43609</v>
      </c>
      <c r="D1930" s="1">
        <f t="shared" ref="D1930:D1938" si="323">E1930+W1930</f>
        <v>862544.29</v>
      </c>
      <c r="E1930" s="1">
        <f t="shared" ref="E1930:E1938" si="324">SUM(F1930:V1930)</f>
        <v>850902.4</v>
      </c>
      <c r="F1930" s="1">
        <v>0</v>
      </c>
      <c r="G1930" s="1">
        <v>0</v>
      </c>
      <c r="H1930" s="1">
        <v>0</v>
      </c>
      <c r="I1930" s="1">
        <v>0</v>
      </c>
      <c r="J1930" s="1">
        <v>0</v>
      </c>
      <c r="K1930" s="1">
        <v>0</v>
      </c>
      <c r="L1930" s="1">
        <v>0</v>
      </c>
      <c r="M1930" s="1">
        <v>0</v>
      </c>
      <c r="N1930" s="1">
        <v>0</v>
      </c>
      <c r="O1930" s="1">
        <v>167403.6</v>
      </c>
      <c r="P1930" s="1">
        <v>683498.8</v>
      </c>
      <c r="Q1930" s="1">
        <v>0</v>
      </c>
      <c r="R1930" s="1">
        <v>0</v>
      </c>
      <c r="S1930" s="1">
        <v>0</v>
      </c>
      <c r="T1930" s="1">
        <v>0</v>
      </c>
      <c r="U1930" s="1">
        <v>0</v>
      </c>
      <c r="V1930" s="1">
        <v>0</v>
      </c>
      <c r="W1930" s="1">
        <v>11641.89</v>
      </c>
    </row>
    <row r="1931" spans="1:23" s="33" customFormat="1" ht="35.25" customHeight="1" x14ac:dyDescent="0.45">
      <c r="A1931" s="24">
        <f t="shared" ref="A1931:A1938" si="325">A1930+1</f>
        <v>582</v>
      </c>
      <c r="B1931" s="1" t="s">
        <v>1198</v>
      </c>
      <c r="C1931" s="2">
        <v>43598</v>
      </c>
      <c r="D1931" s="1">
        <f t="shared" si="323"/>
        <v>1479109.8099999998</v>
      </c>
      <c r="E1931" s="1">
        <f t="shared" si="324"/>
        <v>1458119.41</v>
      </c>
      <c r="F1931" s="1">
        <v>0</v>
      </c>
      <c r="G1931" s="1">
        <v>0</v>
      </c>
      <c r="H1931" s="1">
        <v>0</v>
      </c>
      <c r="I1931" s="1">
        <v>0</v>
      </c>
      <c r="J1931" s="1">
        <v>0</v>
      </c>
      <c r="K1931" s="1">
        <v>0</v>
      </c>
      <c r="L1931" s="1">
        <v>0</v>
      </c>
      <c r="M1931" s="1">
        <v>0</v>
      </c>
      <c r="N1931" s="1">
        <v>1329892.1499999999</v>
      </c>
      <c r="O1931" s="1">
        <v>128227.26</v>
      </c>
      <c r="P1931" s="1">
        <v>0</v>
      </c>
      <c r="Q1931" s="1">
        <v>0</v>
      </c>
      <c r="R1931" s="1">
        <v>0</v>
      </c>
      <c r="S1931" s="1">
        <v>0</v>
      </c>
      <c r="T1931" s="1">
        <v>0</v>
      </c>
      <c r="U1931" s="1">
        <v>0</v>
      </c>
      <c r="V1931" s="1">
        <v>0</v>
      </c>
      <c r="W1931" s="1">
        <v>20990.400000000001</v>
      </c>
    </row>
    <row r="1932" spans="1:23" s="16" customFormat="1" ht="35.25" customHeight="1" x14ac:dyDescent="0.5">
      <c r="A1932" s="24">
        <f t="shared" si="325"/>
        <v>583</v>
      </c>
      <c r="B1932" s="1" t="s">
        <v>1199</v>
      </c>
      <c r="C1932" s="2">
        <v>43599</v>
      </c>
      <c r="D1932" s="1">
        <f t="shared" si="323"/>
        <v>2401345.9099999997</v>
      </c>
      <c r="E1932" s="1">
        <f t="shared" si="324"/>
        <v>2365503.13</v>
      </c>
      <c r="F1932" s="1">
        <v>0</v>
      </c>
      <c r="G1932" s="1">
        <v>0</v>
      </c>
      <c r="H1932" s="1">
        <v>0</v>
      </c>
      <c r="I1932" s="1">
        <v>0</v>
      </c>
      <c r="J1932" s="1">
        <v>0</v>
      </c>
      <c r="K1932" s="1">
        <v>0</v>
      </c>
      <c r="L1932" s="1">
        <v>0</v>
      </c>
      <c r="M1932" s="1">
        <v>0</v>
      </c>
      <c r="N1932" s="1">
        <v>2096626.35</v>
      </c>
      <c r="O1932" s="1">
        <v>268876.78000000003</v>
      </c>
      <c r="P1932" s="1">
        <v>0</v>
      </c>
      <c r="Q1932" s="1">
        <v>0</v>
      </c>
      <c r="R1932" s="1">
        <v>0</v>
      </c>
      <c r="S1932" s="1">
        <v>0</v>
      </c>
      <c r="T1932" s="1">
        <v>0</v>
      </c>
      <c r="U1932" s="1">
        <v>0</v>
      </c>
      <c r="V1932" s="1">
        <v>0</v>
      </c>
      <c r="W1932" s="1">
        <v>35842.78</v>
      </c>
    </row>
    <row r="1933" spans="1:23" s="16" customFormat="1" ht="35.25" customHeight="1" x14ac:dyDescent="0.5">
      <c r="A1933" s="24">
        <f t="shared" si="325"/>
        <v>584</v>
      </c>
      <c r="B1933" s="1" t="s">
        <v>1200</v>
      </c>
      <c r="C1933" s="2">
        <v>43600</v>
      </c>
      <c r="D1933" s="1">
        <f t="shared" si="323"/>
        <v>1397550.3199999998</v>
      </c>
      <c r="E1933" s="1">
        <f t="shared" si="324"/>
        <v>1376690.3099999998</v>
      </c>
      <c r="F1933" s="1">
        <v>0</v>
      </c>
      <c r="G1933" s="1">
        <v>0</v>
      </c>
      <c r="H1933" s="1">
        <v>0</v>
      </c>
      <c r="I1933" s="1">
        <v>0</v>
      </c>
      <c r="J1933" s="1">
        <v>0</v>
      </c>
      <c r="K1933" s="1">
        <v>0</v>
      </c>
      <c r="L1933" s="1">
        <v>0</v>
      </c>
      <c r="M1933" s="1">
        <v>0</v>
      </c>
      <c r="N1933" s="1">
        <v>1237342.3999999999</v>
      </c>
      <c r="O1933" s="1">
        <v>139347.91</v>
      </c>
      <c r="P1933" s="1">
        <v>0</v>
      </c>
      <c r="Q1933" s="1">
        <v>0</v>
      </c>
      <c r="R1933" s="1">
        <v>0</v>
      </c>
      <c r="S1933" s="1">
        <v>0</v>
      </c>
      <c r="T1933" s="1">
        <v>0</v>
      </c>
      <c r="U1933" s="1">
        <v>0</v>
      </c>
      <c r="V1933" s="1">
        <v>0</v>
      </c>
      <c r="W1933" s="1">
        <v>20860.009999999998</v>
      </c>
    </row>
    <row r="1934" spans="1:23" s="16" customFormat="1" ht="35.25" customHeight="1" x14ac:dyDescent="0.5">
      <c r="A1934" s="24">
        <f t="shared" si="325"/>
        <v>585</v>
      </c>
      <c r="B1934" s="1" t="s">
        <v>1201</v>
      </c>
      <c r="C1934" s="2">
        <v>43601</v>
      </c>
      <c r="D1934" s="1">
        <f t="shared" si="323"/>
        <v>2361009.65</v>
      </c>
      <c r="E1934" s="1">
        <f t="shared" si="324"/>
        <v>2331684.73</v>
      </c>
      <c r="F1934" s="1">
        <v>0</v>
      </c>
      <c r="G1934" s="1">
        <v>0</v>
      </c>
      <c r="H1934" s="1">
        <v>0</v>
      </c>
      <c r="I1934" s="1">
        <v>0</v>
      </c>
      <c r="J1934" s="1">
        <v>0</v>
      </c>
      <c r="K1934" s="1">
        <v>0</v>
      </c>
      <c r="L1934" s="1">
        <v>0</v>
      </c>
      <c r="M1934" s="1">
        <v>0</v>
      </c>
      <c r="N1934" s="1">
        <v>1261258.54</v>
      </c>
      <c r="O1934" s="1">
        <v>0</v>
      </c>
      <c r="P1934" s="1">
        <v>1070426.19</v>
      </c>
      <c r="Q1934" s="1">
        <v>0</v>
      </c>
      <c r="R1934" s="1">
        <v>0</v>
      </c>
      <c r="S1934" s="1">
        <v>0</v>
      </c>
      <c r="T1934" s="1">
        <v>0</v>
      </c>
      <c r="U1934" s="1">
        <v>0</v>
      </c>
      <c r="V1934" s="1">
        <v>0</v>
      </c>
      <c r="W1934" s="1">
        <v>29324.92</v>
      </c>
    </row>
    <row r="1935" spans="1:23" s="16" customFormat="1" ht="35.25" customHeight="1" x14ac:dyDescent="0.5">
      <c r="A1935" s="24">
        <f t="shared" si="325"/>
        <v>586</v>
      </c>
      <c r="B1935" s="1" t="s">
        <v>1203</v>
      </c>
      <c r="C1935" s="2">
        <v>43603</v>
      </c>
      <c r="D1935" s="1">
        <f t="shared" si="323"/>
        <v>979234.41</v>
      </c>
      <c r="E1935" s="1">
        <f t="shared" si="324"/>
        <v>964790.61</v>
      </c>
      <c r="F1935" s="1">
        <v>0</v>
      </c>
      <c r="G1935" s="1">
        <v>0</v>
      </c>
      <c r="H1935" s="1">
        <v>0</v>
      </c>
      <c r="I1935" s="1">
        <v>0</v>
      </c>
      <c r="J1935" s="1">
        <v>0</v>
      </c>
      <c r="K1935" s="1">
        <v>0</v>
      </c>
      <c r="L1935" s="1">
        <v>0</v>
      </c>
      <c r="M1935" s="1">
        <v>0</v>
      </c>
      <c r="N1935" s="1">
        <v>0</v>
      </c>
      <c r="O1935" s="1">
        <v>108331.42</v>
      </c>
      <c r="P1935" s="1">
        <v>856459.19</v>
      </c>
      <c r="Q1935" s="1">
        <v>0</v>
      </c>
      <c r="R1935" s="1">
        <v>0</v>
      </c>
      <c r="S1935" s="1">
        <v>0</v>
      </c>
      <c r="T1935" s="1">
        <v>0</v>
      </c>
      <c r="U1935" s="1">
        <v>0</v>
      </c>
      <c r="V1935" s="1">
        <v>0</v>
      </c>
      <c r="W1935" s="1">
        <v>14443.8</v>
      </c>
    </row>
    <row r="1936" spans="1:23" s="33" customFormat="1" ht="35.25" customHeight="1" x14ac:dyDescent="0.45">
      <c r="A1936" s="24">
        <f t="shared" si="325"/>
        <v>587</v>
      </c>
      <c r="B1936" s="1" t="s">
        <v>1204</v>
      </c>
      <c r="C1936" s="2">
        <v>43604</v>
      </c>
      <c r="D1936" s="1">
        <f t="shared" si="323"/>
        <v>1035703.35</v>
      </c>
      <c r="E1936" s="1">
        <f t="shared" si="324"/>
        <v>1018549.36</v>
      </c>
      <c r="F1936" s="1">
        <v>0</v>
      </c>
      <c r="G1936" s="1">
        <v>0</v>
      </c>
      <c r="H1936" s="1">
        <v>0</v>
      </c>
      <c r="I1936" s="1">
        <v>0</v>
      </c>
      <c r="J1936" s="1">
        <v>0</v>
      </c>
      <c r="K1936" s="1">
        <v>0</v>
      </c>
      <c r="L1936" s="1">
        <v>0</v>
      </c>
      <c r="M1936" s="1">
        <v>0</v>
      </c>
      <c r="N1936" s="1">
        <v>0</v>
      </c>
      <c r="O1936" s="1">
        <v>157772.4</v>
      </c>
      <c r="P1936" s="1">
        <v>860776.95999999996</v>
      </c>
      <c r="Q1936" s="1">
        <v>0</v>
      </c>
      <c r="R1936" s="1">
        <v>0</v>
      </c>
      <c r="S1936" s="1">
        <v>0</v>
      </c>
      <c r="T1936" s="1">
        <v>0</v>
      </c>
      <c r="U1936" s="1">
        <v>0</v>
      </c>
      <c r="V1936" s="1">
        <v>0</v>
      </c>
      <c r="W1936" s="1">
        <v>17153.990000000002</v>
      </c>
    </row>
    <row r="1937" spans="1:23" s="16" customFormat="1" ht="35.25" customHeight="1" x14ac:dyDescent="0.5">
      <c r="A1937" s="24">
        <f t="shared" si="325"/>
        <v>588</v>
      </c>
      <c r="B1937" s="1" t="s">
        <v>1207</v>
      </c>
      <c r="C1937" s="2">
        <v>43629</v>
      </c>
      <c r="D1937" s="1">
        <f t="shared" si="323"/>
        <v>1135187.6500000001</v>
      </c>
      <c r="E1937" s="1">
        <f t="shared" si="324"/>
        <v>1118802.54</v>
      </c>
      <c r="F1937" s="1">
        <v>0</v>
      </c>
      <c r="G1937" s="1">
        <v>0</v>
      </c>
      <c r="H1937" s="1">
        <v>0</v>
      </c>
      <c r="I1937" s="1">
        <v>0</v>
      </c>
      <c r="J1937" s="1">
        <v>0</v>
      </c>
      <c r="K1937" s="1">
        <v>0</v>
      </c>
      <c r="L1937" s="1">
        <v>0</v>
      </c>
      <c r="M1937" s="1">
        <v>0</v>
      </c>
      <c r="N1937" s="1">
        <v>980199.89</v>
      </c>
      <c r="O1937" s="1">
        <v>138602.65</v>
      </c>
      <c r="P1937" s="1">
        <v>0</v>
      </c>
      <c r="Q1937" s="1">
        <v>0</v>
      </c>
      <c r="R1937" s="1">
        <v>0</v>
      </c>
      <c r="S1937" s="1">
        <v>0</v>
      </c>
      <c r="T1937" s="1">
        <v>0</v>
      </c>
      <c r="U1937" s="1">
        <v>0</v>
      </c>
      <c r="V1937" s="1">
        <v>0</v>
      </c>
      <c r="W1937" s="1">
        <v>16385.11</v>
      </c>
    </row>
    <row r="1938" spans="1:23" s="16" customFormat="1" ht="35.25" customHeight="1" x14ac:dyDescent="0.5">
      <c r="A1938" s="24">
        <f t="shared" si="325"/>
        <v>589</v>
      </c>
      <c r="B1938" s="1" t="s">
        <v>1209</v>
      </c>
      <c r="C1938" s="2">
        <v>43631</v>
      </c>
      <c r="D1938" s="1">
        <f t="shared" si="323"/>
        <v>853198.44</v>
      </c>
      <c r="E1938" s="1">
        <f t="shared" si="324"/>
        <v>842670</v>
      </c>
      <c r="F1938" s="1">
        <v>0</v>
      </c>
      <c r="G1938" s="1">
        <v>0</v>
      </c>
      <c r="H1938" s="1">
        <v>0</v>
      </c>
      <c r="I1938" s="1">
        <v>0</v>
      </c>
      <c r="J1938" s="1">
        <v>0</v>
      </c>
      <c r="K1938" s="1">
        <v>0</v>
      </c>
      <c r="L1938" s="1">
        <v>0</v>
      </c>
      <c r="M1938" s="1">
        <v>0</v>
      </c>
      <c r="N1938" s="1">
        <v>0</v>
      </c>
      <c r="O1938" s="1">
        <v>170839.2</v>
      </c>
      <c r="P1938" s="1">
        <v>671830.8</v>
      </c>
      <c r="Q1938" s="1">
        <v>0</v>
      </c>
      <c r="R1938" s="1">
        <v>0</v>
      </c>
      <c r="S1938" s="1">
        <v>0</v>
      </c>
      <c r="T1938" s="1">
        <v>0</v>
      </c>
      <c r="U1938" s="1">
        <v>0</v>
      </c>
      <c r="V1938" s="1">
        <v>0</v>
      </c>
      <c r="W1938" s="1">
        <v>10528.44</v>
      </c>
    </row>
    <row r="1939" spans="1:23" s="33" customFormat="1" ht="35.25" customHeight="1" x14ac:dyDescent="0.45">
      <c r="A1939" s="55" t="s">
        <v>484</v>
      </c>
      <c r="B1939" s="55"/>
      <c r="C1939" s="11"/>
      <c r="D1939" s="20">
        <f t="shared" ref="D1939:W1939" si="326">SUM(D1930:D1938)</f>
        <v>12504883.83</v>
      </c>
      <c r="E1939" s="20">
        <f t="shared" si="326"/>
        <v>12327712.489999998</v>
      </c>
      <c r="F1939" s="20">
        <f t="shared" si="326"/>
        <v>0</v>
      </c>
      <c r="G1939" s="20">
        <f t="shared" si="326"/>
        <v>0</v>
      </c>
      <c r="H1939" s="20">
        <f t="shared" si="326"/>
        <v>0</v>
      </c>
      <c r="I1939" s="20">
        <f t="shared" si="326"/>
        <v>0</v>
      </c>
      <c r="J1939" s="20">
        <f t="shared" si="326"/>
        <v>0</v>
      </c>
      <c r="K1939" s="20">
        <f t="shared" si="326"/>
        <v>0</v>
      </c>
      <c r="L1939" s="20">
        <f t="shared" si="326"/>
        <v>0</v>
      </c>
      <c r="M1939" s="20">
        <f t="shared" si="326"/>
        <v>0</v>
      </c>
      <c r="N1939" s="20">
        <f t="shared" si="326"/>
        <v>6905319.3300000001</v>
      </c>
      <c r="O1939" s="20">
        <f t="shared" si="326"/>
        <v>1279401.22</v>
      </c>
      <c r="P1939" s="20">
        <f t="shared" si="326"/>
        <v>4142991.9399999995</v>
      </c>
      <c r="Q1939" s="20">
        <f t="shared" si="326"/>
        <v>0</v>
      </c>
      <c r="R1939" s="20">
        <f t="shared" si="326"/>
        <v>0</v>
      </c>
      <c r="S1939" s="20">
        <f t="shared" si="326"/>
        <v>0</v>
      </c>
      <c r="T1939" s="20">
        <f t="shared" si="326"/>
        <v>0</v>
      </c>
      <c r="U1939" s="20">
        <f t="shared" si="326"/>
        <v>0</v>
      </c>
      <c r="V1939" s="20">
        <f t="shared" si="326"/>
        <v>0</v>
      </c>
      <c r="W1939" s="20">
        <f t="shared" si="326"/>
        <v>177171.33999999997</v>
      </c>
    </row>
    <row r="1940" spans="1:23" s="16" customFormat="1" ht="35.25" customHeight="1" x14ac:dyDescent="0.5">
      <c r="A1940" s="59" t="s">
        <v>1671</v>
      </c>
      <c r="B1940" s="52"/>
      <c r="C1940" s="52"/>
      <c r="D1940" s="52"/>
      <c r="E1940" s="52"/>
      <c r="F1940" s="52"/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  <c r="V1940" s="52"/>
      <c r="W1940" s="53"/>
    </row>
    <row r="1941" spans="1:23" s="16" customFormat="1" ht="35.25" x14ac:dyDescent="0.5">
      <c r="A1941" s="4">
        <f>A1938+1</f>
        <v>590</v>
      </c>
      <c r="B1941" s="1" t="s">
        <v>1210</v>
      </c>
      <c r="C1941" s="2">
        <v>43844</v>
      </c>
      <c r="D1941" s="1">
        <f>E1941+W1941</f>
        <v>358950.40000000002</v>
      </c>
      <c r="E1941" s="1">
        <f>SUM(F1941:V1941)</f>
        <v>353213.09</v>
      </c>
      <c r="F1941" s="1">
        <v>0</v>
      </c>
      <c r="G1941" s="1">
        <v>0</v>
      </c>
      <c r="H1941" s="1">
        <v>0</v>
      </c>
      <c r="I1941" s="1">
        <v>0</v>
      </c>
      <c r="J1941" s="1">
        <v>0</v>
      </c>
      <c r="K1941" s="1">
        <v>0</v>
      </c>
      <c r="L1941" s="1">
        <v>0</v>
      </c>
      <c r="M1941" s="1">
        <v>0</v>
      </c>
      <c r="N1941" s="1">
        <v>353213.09</v>
      </c>
      <c r="O1941" s="1">
        <v>0</v>
      </c>
      <c r="P1941" s="1">
        <v>0</v>
      </c>
      <c r="Q1941" s="1">
        <v>0</v>
      </c>
      <c r="R1941" s="1">
        <v>0</v>
      </c>
      <c r="S1941" s="1">
        <v>0</v>
      </c>
      <c r="T1941" s="1">
        <v>0</v>
      </c>
      <c r="U1941" s="1">
        <v>0</v>
      </c>
      <c r="V1941" s="1">
        <v>0</v>
      </c>
      <c r="W1941" s="1">
        <v>5737.31</v>
      </c>
    </row>
    <row r="1942" spans="1:23" s="16" customFormat="1" ht="35.25" customHeight="1" x14ac:dyDescent="0.5">
      <c r="A1942" s="55" t="s">
        <v>484</v>
      </c>
      <c r="B1942" s="55"/>
      <c r="C1942" s="11"/>
      <c r="D1942" s="37">
        <f t="shared" ref="D1942:W1942" si="327">SUM(D1941)</f>
        <v>358950.40000000002</v>
      </c>
      <c r="E1942" s="37">
        <f t="shared" si="327"/>
        <v>353213.09</v>
      </c>
      <c r="F1942" s="20">
        <f t="shared" si="327"/>
        <v>0</v>
      </c>
      <c r="G1942" s="37">
        <f t="shared" si="327"/>
        <v>0</v>
      </c>
      <c r="H1942" s="37">
        <f t="shared" si="327"/>
        <v>0</v>
      </c>
      <c r="I1942" s="37">
        <f t="shared" si="327"/>
        <v>0</v>
      </c>
      <c r="J1942" s="37">
        <f t="shared" si="327"/>
        <v>0</v>
      </c>
      <c r="K1942" s="37">
        <f t="shared" si="327"/>
        <v>0</v>
      </c>
      <c r="L1942" s="37">
        <f t="shared" si="327"/>
        <v>0</v>
      </c>
      <c r="M1942" s="37">
        <f t="shared" si="327"/>
        <v>0</v>
      </c>
      <c r="N1942" s="37">
        <f t="shared" si="327"/>
        <v>353213.09</v>
      </c>
      <c r="O1942" s="37">
        <f t="shared" si="327"/>
        <v>0</v>
      </c>
      <c r="P1942" s="37">
        <f t="shared" si="327"/>
        <v>0</v>
      </c>
      <c r="Q1942" s="37">
        <f t="shared" si="327"/>
        <v>0</v>
      </c>
      <c r="R1942" s="37">
        <f t="shared" si="327"/>
        <v>0</v>
      </c>
      <c r="S1942" s="37">
        <f t="shared" si="327"/>
        <v>0</v>
      </c>
      <c r="T1942" s="37">
        <f t="shared" si="327"/>
        <v>0</v>
      </c>
      <c r="U1942" s="37">
        <f t="shared" si="327"/>
        <v>0</v>
      </c>
      <c r="V1942" s="37">
        <f t="shared" si="327"/>
        <v>0</v>
      </c>
      <c r="W1942" s="37">
        <f t="shared" si="327"/>
        <v>5737.31</v>
      </c>
    </row>
    <row r="1943" spans="1:23" s="16" customFormat="1" ht="35.25" customHeight="1" x14ac:dyDescent="0.5">
      <c r="A1943" s="56" t="s">
        <v>1672</v>
      </c>
      <c r="B1943" s="56"/>
      <c r="C1943" s="56"/>
      <c r="D1943" s="56"/>
      <c r="E1943" s="56"/>
      <c r="F1943" s="56"/>
      <c r="G1943" s="56"/>
      <c r="H1943" s="56"/>
      <c r="I1943" s="56"/>
      <c r="J1943" s="56"/>
      <c r="K1943" s="56"/>
      <c r="L1943" s="56"/>
      <c r="M1943" s="56"/>
      <c r="N1943" s="56"/>
      <c r="O1943" s="56"/>
      <c r="P1943" s="56"/>
      <c r="Q1943" s="56"/>
      <c r="R1943" s="56"/>
      <c r="S1943" s="56"/>
      <c r="T1943" s="56"/>
      <c r="U1943" s="56"/>
      <c r="V1943" s="56"/>
      <c r="W1943" s="56"/>
    </row>
    <row r="1944" spans="1:23" s="16" customFormat="1" ht="35.25" customHeight="1" x14ac:dyDescent="0.5">
      <c r="A1944" s="4">
        <f>A1941+1</f>
        <v>591</v>
      </c>
      <c r="B1944" s="1" t="s">
        <v>1211</v>
      </c>
      <c r="C1944" s="2">
        <v>43683</v>
      </c>
      <c r="D1944" s="1">
        <f>E1944+W1944</f>
        <v>317971.57</v>
      </c>
      <c r="E1944" s="1">
        <f>SUM(F1944:V1944)</f>
        <v>313260</v>
      </c>
      <c r="F1944" s="1">
        <v>313260</v>
      </c>
      <c r="G1944" s="1">
        <v>0</v>
      </c>
      <c r="H1944" s="1">
        <v>0</v>
      </c>
      <c r="I1944" s="1">
        <v>0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  <c r="O1944" s="1">
        <v>0</v>
      </c>
      <c r="P1944" s="1">
        <v>0</v>
      </c>
      <c r="Q1944" s="1">
        <v>0</v>
      </c>
      <c r="R1944" s="1">
        <v>0</v>
      </c>
      <c r="S1944" s="1">
        <v>0</v>
      </c>
      <c r="T1944" s="1">
        <v>0</v>
      </c>
      <c r="U1944" s="1">
        <v>0</v>
      </c>
      <c r="V1944" s="1">
        <v>0</v>
      </c>
      <c r="W1944" s="7">
        <v>4711.57</v>
      </c>
    </row>
    <row r="1945" spans="1:23" s="16" customFormat="1" ht="35.25" customHeight="1" x14ac:dyDescent="0.5">
      <c r="A1945" s="4">
        <f>A1944+1</f>
        <v>592</v>
      </c>
      <c r="B1945" s="1" t="s">
        <v>1212</v>
      </c>
      <c r="C1945" s="2">
        <v>43692</v>
      </c>
      <c r="D1945" s="1">
        <f>E1945+W1945</f>
        <v>3853341.7100000004</v>
      </c>
      <c r="E1945" s="1">
        <f>SUM(F1945:V1945)</f>
        <v>3796395.7700000005</v>
      </c>
      <c r="F1945" s="1">
        <v>0</v>
      </c>
      <c r="G1945" s="1">
        <v>1845682.87</v>
      </c>
      <c r="H1945" s="1">
        <v>0</v>
      </c>
      <c r="I1945" s="1">
        <v>0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532580.39</v>
      </c>
      <c r="P1945" s="1">
        <v>1418132.51</v>
      </c>
      <c r="Q1945" s="1">
        <v>0</v>
      </c>
      <c r="R1945" s="1">
        <v>0</v>
      </c>
      <c r="S1945" s="1">
        <v>0</v>
      </c>
      <c r="T1945" s="1">
        <v>0</v>
      </c>
      <c r="U1945" s="1">
        <v>0</v>
      </c>
      <c r="V1945" s="1">
        <v>0</v>
      </c>
      <c r="W1945" s="7">
        <v>56945.94</v>
      </c>
    </row>
    <row r="1946" spans="1:23" s="16" customFormat="1" ht="35.25" customHeight="1" x14ac:dyDescent="0.5">
      <c r="A1946" s="4">
        <f t="shared" ref="A1946:A1960" si="328">A1945+1</f>
        <v>593</v>
      </c>
      <c r="B1946" s="1" t="s">
        <v>1213</v>
      </c>
      <c r="C1946" s="2">
        <v>43698</v>
      </c>
      <c r="D1946" s="1">
        <f>E1946+W1946</f>
        <v>1080898.5600000001</v>
      </c>
      <c r="E1946" s="1">
        <f>SUM(F1946:V1946)</f>
        <v>1064924.69</v>
      </c>
      <c r="F1946" s="1">
        <v>0</v>
      </c>
      <c r="G1946" s="1">
        <v>0</v>
      </c>
      <c r="H1946" s="1">
        <v>0</v>
      </c>
      <c r="I1946" s="1">
        <v>0</v>
      </c>
      <c r="J1946" s="1">
        <v>0</v>
      </c>
      <c r="K1946" s="1">
        <v>0</v>
      </c>
      <c r="L1946" s="1">
        <v>0</v>
      </c>
      <c r="M1946" s="1">
        <v>0</v>
      </c>
      <c r="N1946" s="1">
        <v>935396.4</v>
      </c>
      <c r="O1946" s="1">
        <v>129528.29</v>
      </c>
      <c r="P1946" s="1">
        <v>0</v>
      </c>
      <c r="Q1946" s="1">
        <v>0</v>
      </c>
      <c r="R1946" s="1">
        <v>0</v>
      </c>
      <c r="S1946" s="1">
        <v>0</v>
      </c>
      <c r="T1946" s="1">
        <v>0</v>
      </c>
      <c r="U1946" s="1">
        <v>0</v>
      </c>
      <c r="V1946" s="1">
        <v>0</v>
      </c>
      <c r="W1946" s="7">
        <v>15973.87</v>
      </c>
    </row>
    <row r="1947" spans="1:23" s="16" customFormat="1" ht="35.25" customHeight="1" x14ac:dyDescent="0.5">
      <c r="A1947" s="4">
        <f t="shared" si="328"/>
        <v>594</v>
      </c>
      <c r="B1947" s="1" t="s">
        <v>1215</v>
      </c>
      <c r="C1947" s="2">
        <v>43695</v>
      </c>
      <c r="D1947" s="1">
        <f>E1947+W1947</f>
        <v>1066304.49</v>
      </c>
      <c r="E1947" s="1">
        <f>SUM(F1947:V1947)</f>
        <v>1050546.3</v>
      </c>
      <c r="F1947" s="1">
        <v>0</v>
      </c>
      <c r="G1947" s="1">
        <v>1050546.3</v>
      </c>
      <c r="H1947" s="1">
        <v>0</v>
      </c>
      <c r="I1947" s="1">
        <v>0</v>
      </c>
      <c r="J1947" s="1">
        <v>0</v>
      </c>
      <c r="K1947" s="1">
        <v>0</v>
      </c>
      <c r="L1947" s="1">
        <v>0</v>
      </c>
      <c r="M1947" s="1">
        <v>0</v>
      </c>
      <c r="N1947" s="1">
        <v>0</v>
      </c>
      <c r="O1947" s="1">
        <v>0</v>
      </c>
      <c r="P1947" s="1">
        <v>0</v>
      </c>
      <c r="Q1947" s="1">
        <v>0</v>
      </c>
      <c r="R1947" s="1">
        <v>0</v>
      </c>
      <c r="S1947" s="1">
        <v>0</v>
      </c>
      <c r="T1947" s="1">
        <v>0</v>
      </c>
      <c r="U1947" s="1">
        <v>0</v>
      </c>
      <c r="V1947" s="1">
        <v>0</v>
      </c>
      <c r="W1947" s="7">
        <v>15758.19</v>
      </c>
    </row>
    <row r="1948" spans="1:23" s="16" customFormat="1" ht="35.25" customHeight="1" x14ac:dyDescent="0.5">
      <c r="A1948" s="4">
        <f t="shared" si="328"/>
        <v>595</v>
      </c>
      <c r="B1948" s="1" t="s">
        <v>1216</v>
      </c>
      <c r="C1948" s="2">
        <v>43696</v>
      </c>
      <c r="D1948" s="1">
        <f>E1948+W1948</f>
        <v>524789.17000000004</v>
      </c>
      <c r="E1948" s="1">
        <f>SUM(F1948:V1948)</f>
        <v>517018.8</v>
      </c>
      <c r="F1948" s="1">
        <v>517018.8</v>
      </c>
      <c r="G1948" s="1">
        <v>0</v>
      </c>
      <c r="H1948" s="1">
        <v>0</v>
      </c>
      <c r="I1948" s="1">
        <v>0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1">
        <v>0</v>
      </c>
      <c r="Q1948" s="1">
        <v>0</v>
      </c>
      <c r="R1948" s="1">
        <v>0</v>
      </c>
      <c r="S1948" s="1">
        <v>0</v>
      </c>
      <c r="T1948" s="1">
        <v>0</v>
      </c>
      <c r="U1948" s="1">
        <v>0</v>
      </c>
      <c r="V1948" s="1">
        <v>0</v>
      </c>
      <c r="W1948" s="7">
        <v>7770.37</v>
      </c>
    </row>
    <row r="1949" spans="1:23" s="16" customFormat="1" ht="35.25" customHeight="1" x14ac:dyDescent="0.5">
      <c r="A1949" s="4">
        <f t="shared" si="328"/>
        <v>596</v>
      </c>
      <c r="B1949" s="1" t="s">
        <v>1217</v>
      </c>
      <c r="C1949" s="2">
        <v>43697</v>
      </c>
      <c r="D1949" s="1">
        <f t="shared" ref="D1949:D1960" si="329">E1949+W1949</f>
        <v>1685182.14</v>
      </c>
      <c r="E1949" s="1">
        <f t="shared" ref="E1949:E1960" si="330">SUM(F1949:V1949)</f>
        <v>1660277.97</v>
      </c>
      <c r="F1949" s="1">
        <v>0</v>
      </c>
      <c r="G1949" s="1">
        <v>0</v>
      </c>
      <c r="H1949" s="1">
        <v>0</v>
      </c>
      <c r="I1949" s="1">
        <v>0</v>
      </c>
      <c r="J1949" s="1">
        <v>0</v>
      </c>
      <c r="K1949" s="1">
        <v>0</v>
      </c>
      <c r="L1949" s="1">
        <v>0</v>
      </c>
      <c r="M1949" s="1">
        <v>0</v>
      </c>
      <c r="N1949" s="1">
        <v>1482894.05</v>
      </c>
      <c r="O1949" s="1">
        <v>177383.92</v>
      </c>
      <c r="P1949" s="1">
        <v>0</v>
      </c>
      <c r="Q1949" s="1">
        <v>0</v>
      </c>
      <c r="R1949" s="1">
        <v>0</v>
      </c>
      <c r="S1949" s="1">
        <v>0</v>
      </c>
      <c r="T1949" s="1">
        <v>0</v>
      </c>
      <c r="U1949" s="1">
        <v>0</v>
      </c>
      <c r="V1949" s="1">
        <v>0</v>
      </c>
      <c r="W1949" s="7">
        <v>24904.17</v>
      </c>
    </row>
    <row r="1950" spans="1:23" s="16" customFormat="1" ht="35.25" customHeight="1" x14ac:dyDescent="0.5">
      <c r="A1950" s="4">
        <f t="shared" si="328"/>
        <v>597</v>
      </c>
      <c r="B1950" s="1" t="s">
        <v>1220</v>
      </c>
      <c r="C1950" s="2">
        <v>43739</v>
      </c>
      <c r="D1950" s="1">
        <f t="shared" si="329"/>
        <v>317272.44</v>
      </c>
      <c r="E1950" s="1">
        <f t="shared" si="330"/>
        <v>312571.2</v>
      </c>
      <c r="F1950" s="1">
        <v>312571.2</v>
      </c>
      <c r="G1950" s="1">
        <v>0</v>
      </c>
      <c r="H1950" s="1">
        <v>0</v>
      </c>
      <c r="I1950" s="1">
        <v>0</v>
      </c>
      <c r="J1950" s="1">
        <v>0</v>
      </c>
      <c r="K1950" s="1">
        <v>0</v>
      </c>
      <c r="L1950" s="1">
        <v>0</v>
      </c>
      <c r="M1950" s="1">
        <v>0</v>
      </c>
      <c r="N1950" s="1">
        <v>0</v>
      </c>
      <c r="O1950" s="1">
        <v>0</v>
      </c>
      <c r="P1950" s="1">
        <v>0</v>
      </c>
      <c r="Q1950" s="1">
        <v>0</v>
      </c>
      <c r="R1950" s="1">
        <v>0</v>
      </c>
      <c r="S1950" s="1">
        <v>0</v>
      </c>
      <c r="T1950" s="1">
        <v>0</v>
      </c>
      <c r="U1950" s="1">
        <v>0</v>
      </c>
      <c r="V1950" s="1">
        <v>0</v>
      </c>
      <c r="W1950" s="7">
        <v>4701.24</v>
      </c>
    </row>
    <row r="1951" spans="1:23" s="16" customFormat="1" ht="35.25" customHeight="1" x14ac:dyDescent="0.5">
      <c r="A1951" s="4">
        <f t="shared" si="328"/>
        <v>598</v>
      </c>
      <c r="B1951" s="1" t="s">
        <v>1221</v>
      </c>
      <c r="C1951" s="2">
        <v>43732</v>
      </c>
      <c r="D1951" s="1">
        <f t="shared" si="329"/>
        <v>54541.919999999998</v>
      </c>
      <c r="E1951" s="1">
        <f t="shared" si="330"/>
        <v>54541.919999999998</v>
      </c>
      <c r="F1951" s="1">
        <v>0</v>
      </c>
      <c r="G1951" s="1">
        <v>0</v>
      </c>
      <c r="H1951" s="1">
        <v>0</v>
      </c>
      <c r="I1951" s="1">
        <v>0</v>
      </c>
      <c r="J1951" s="1">
        <v>0</v>
      </c>
      <c r="K1951" s="1">
        <v>0</v>
      </c>
      <c r="L1951" s="1">
        <v>0</v>
      </c>
      <c r="M1951" s="1">
        <v>0</v>
      </c>
      <c r="N1951" s="1">
        <v>0</v>
      </c>
      <c r="O1951" s="1">
        <v>0</v>
      </c>
      <c r="P1951" s="1">
        <v>0</v>
      </c>
      <c r="Q1951" s="1">
        <v>0</v>
      </c>
      <c r="R1951" s="1">
        <v>0</v>
      </c>
      <c r="S1951" s="1">
        <v>0</v>
      </c>
      <c r="T1951" s="1">
        <v>0</v>
      </c>
      <c r="U1951" s="1">
        <v>54541.919999999998</v>
      </c>
      <c r="V1951" s="1">
        <v>0</v>
      </c>
      <c r="W1951" s="7">
        <v>0</v>
      </c>
    </row>
    <row r="1952" spans="1:23" s="16" customFormat="1" ht="35.25" customHeight="1" x14ac:dyDescent="0.5">
      <c r="A1952" s="4">
        <f t="shared" si="328"/>
        <v>599</v>
      </c>
      <c r="B1952" s="1" t="s">
        <v>1222</v>
      </c>
      <c r="C1952" s="2">
        <v>43733</v>
      </c>
      <c r="D1952" s="1">
        <f t="shared" si="329"/>
        <v>789975.35</v>
      </c>
      <c r="E1952" s="1">
        <f t="shared" si="330"/>
        <v>778300.84</v>
      </c>
      <c r="F1952" s="1">
        <v>0</v>
      </c>
      <c r="G1952" s="1">
        <v>0</v>
      </c>
      <c r="H1952" s="1">
        <v>0</v>
      </c>
      <c r="I1952" s="1">
        <v>0</v>
      </c>
      <c r="J1952" s="1">
        <v>0</v>
      </c>
      <c r="K1952" s="1">
        <v>0</v>
      </c>
      <c r="L1952" s="1">
        <v>0</v>
      </c>
      <c r="M1952" s="1">
        <v>0</v>
      </c>
      <c r="N1952" s="1">
        <v>778300.84</v>
      </c>
      <c r="O1952" s="1">
        <v>0</v>
      </c>
      <c r="P1952" s="1">
        <v>0</v>
      </c>
      <c r="Q1952" s="1">
        <v>0</v>
      </c>
      <c r="R1952" s="1">
        <v>0</v>
      </c>
      <c r="S1952" s="1">
        <v>0</v>
      </c>
      <c r="T1952" s="1">
        <v>0</v>
      </c>
      <c r="U1952" s="1">
        <v>0</v>
      </c>
      <c r="V1952" s="1">
        <v>0</v>
      </c>
      <c r="W1952" s="7">
        <v>11674.51</v>
      </c>
    </row>
    <row r="1953" spans="1:23" s="16" customFormat="1" ht="35.25" customHeight="1" x14ac:dyDescent="0.5">
      <c r="A1953" s="4">
        <f t="shared" si="328"/>
        <v>600</v>
      </c>
      <c r="B1953" s="1" t="s">
        <v>1223</v>
      </c>
      <c r="C1953" s="2">
        <v>43734</v>
      </c>
      <c r="D1953" s="1">
        <f t="shared" si="329"/>
        <v>732128.3</v>
      </c>
      <c r="E1953" s="1">
        <f t="shared" si="330"/>
        <v>721308.67</v>
      </c>
      <c r="F1953" s="1">
        <v>0</v>
      </c>
      <c r="G1953" s="1">
        <v>0</v>
      </c>
      <c r="H1953" s="1">
        <v>0</v>
      </c>
      <c r="I1953" s="1">
        <v>0</v>
      </c>
      <c r="J1953" s="1">
        <v>0</v>
      </c>
      <c r="K1953" s="1">
        <v>0</v>
      </c>
      <c r="L1953" s="1">
        <v>0</v>
      </c>
      <c r="M1953" s="1">
        <v>0</v>
      </c>
      <c r="N1953" s="1">
        <v>0</v>
      </c>
      <c r="O1953" s="1">
        <v>0</v>
      </c>
      <c r="P1953" s="1">
        <v>721308.67</v>
      </c>
      <c r="Q1953" s="1">
        <v>0</v>
      </c>
      <c r="R1953" s="1">
        <v>0</v>
      </c>
      <c r="S1953" s="1">
        <v>0</v>
      </c>
      <c r="T1953" s="1">
        <v>0</v>
      </c>
      <c r="U1953" s="1">
        <v>0</v>
      </c>
      <c r="V1953" s="1">
        <v>0</v>
      </c>
      <c r="W1953" s="7">
        <v>10819.63</v>
      </c>
    </row>
    <row r="1954" spans="1:23" s="16" customFormat="1" ht="35.25" customHeight="1" x14ac:dyDescent="0.5">
      <c r="A1954" s="4">
        <f t="shared" si="328"/>
        <v>601</v>
      </c>
      <c r="B1954" s="1" t="s">
        <v>1227</v>
      </c>
      <c r="C1954" s="2">
        <v>43789</v>
      </c>
      <c r="D1954" s="1">
        <f t="shared" si="329"/>
        <v>2879053.5400000005</v>
      </c>
      <c r="E1954" s="1">
        <f t="shared" si="330"/>
        <v>2836459.9000000004</v>
      </c>
      <c r="F1954" s="1">
        <v>1324017.1000000001</v>
      </c>
      <c r="G1954" s="1">
        <v>1512442.8</v>
      </c>
      <c r="H1954" s="1">
        <v>0</v>
      </c>
      <c r="I1954" s="1">
        <v>0</v>
      </c>
      <c r="J1954" s="1">
        <v>0</v>
      </c>
      <c r="K1954" s="1">
        <v>0</v>
      </c>
      <c r="L1954" s="1">
        <v>0</v>
      </c>
      <c r="M1954" s="1">
        <v>0</v>
      </c>
      <c r="N1954" s="1">
        <v>0</v>
      </c>
      <c r="O1954" s="1">
        <v>0</v>
      </c>
      <c r="P1954" s="1">
        <v>0</v>
      </c>
      <c r="Q1954" s="1">
        <v>0</v>
      </c>
      <c r="R1954" s="1">
        <v>0</v>
      </c>
      <c r="S1954" s="1">
        <v>0</v>
      </c>
      <c r="T1954" s="1">
        <v>0</v>
      </c>
      <c r="U1954" s="1">
        <v>0</v>
      </c>
      <c r="V1954" s="1">
        <v>0</v>
      </c>
      <c r="W1954" s="7">
        <v>42593.64</v>
      </c>
    </row>
    <row r="1955" spans="1:23" s="16" customFormat="1" ht="35.25" customHeight="1" x14ac:dyDescent="0.5">
      <c r="A1955" s="4">
        <f t="shared" si="328"/>
        <v>602</v>
      </c>
      <c r="B1955" s="1" t="s">
        <v>1228</v>
      </c>
      <c r="C1955" s="2">
        <v>43801</v>
      </c>
      <c r="D1955" s="1">
        <f t="shared" si="329"/>
        <v>2776118.67</v>
      </c>
      <c r="E1955" s="1">
        <f t="shared" si="330"/>
        <v>2735046.7199999997</v>
      </c>
      <c r="F1955" s="1">
        <v>1354135.03</v>
      </c>
      <c r="G1955" s="1">
        <v>1380911.69</v>
      </c>
      <c r="H1955" s="1">
        <v>0</v>
      </c>
      <c r="I1955" s="1">
        <v>0</v>
      </c>
      <c r="J1955" s="1">
        <v>0</v>
      </c>
      <c r="K1955" s="1">
        <v>0</v>
      </c>
      <c r="L1955" s="1">
        <v>0</v>
      </c>
      <c r="M1955" s="1">
        <v>0</v>
      </c>
      <c r="N1955" s="1">
        <v>0</v>
      </c>
      <c r="O1955" s="1">
        <v>0</v>
      </c>
      <c r="P1955" s="1">
        <v>0</v>
      </c>
      <c r="Q1955" s="1">
        <v>0</v>
      </c>
      <c r="R1955" s="1">
        <v>0</v>
      </c>
      <c r="S1955" s="1">
        <v>0</v>
      </c>
      <c r="T1955" s="1">
        <v>0</v>
      </c>
      <c r="U1955" s="1">
        <v>0</v>
      </c>
      <c r="V1955" s="1">
        <v>0</v>
      </c>
      <c r="W1955" s="47">
        <v>41071.949999999997</v>
      </c>
    </row>
    <row r="1956" spans="1:23" s="16" customFormat="1" ht="35.25" customHeight="1" x14ac:dyDescent="0.5">
      <c r="A1956" s="4">
        <f t="shared" si="328"/>
        <v>603</v>
      </c>
      <c r="B1956" s="1" t="s">
        <v>1225</v>
      </c>
      <c r="C1956" s="2">
        <v>43776</v>
      </c>
      <c r="D1956" s="1">
        <f t="shared" si="329"/>
        <v>59604.15</v>
      </c>
      <c r="E1956" s="1">
        <f t="shared" si="330"/>
        <v>59604.15</v>
      </c>
      <c r="F1956" s="1">
        <v>0</v>
      </c>
      <c r="G1956" s="1">
        <v>0</v>
      </c>
      <c r="H1956" s="1">
        <v>0</v>
      </c>
      <c r="I1956" s="1">
        <v>0</v>
      </c>
      <c r="J1956" s="1">
        <v>0</v>
      </c>
      <c r="K1956" s="1">
        <v>0</v>
      </c>
      <c r="L1956" s="1">
        <v>0</v>
      </c>
      <c r="M1956" s="1">
        <v>0</v>
      </c>
      <c r="N1956" s="1">
        <v>0</v>
      </c>
      <c r="O1956" s="1">
        <v>0</v>
      </c>
      <c r="P1956" s="1">
        <v>0</v>
      </c>
      <c r="Q1956" s="1">
        <v>0</v>
      </c>
      <c r="R1956" s="1">
        <v>0</v>
      </c>
      <c r="S1956" s="1">
        <v>0</v>
      </c>
      <c r="T1956" s="1">
        <v>0</v>
      </c>
      <c r="U1956" s="1">
        <v>59604.15</v>
      </c>
      <c r="V1956" s="1">
        <v>0</v>
      </c>
      <c r="W1956" s="7">
        <v>0</v>
      </c>
    </row>
    <row r="1957" spans="1:23" s="16" customFormat="1" ht="35.25" customHeight="1" x14ac:dyDescent="0.5">
      <c r="A1957" s="4">
        <f t="shared" si="328"/>
        <v>604</v>
      </c>
      <c r="B1957" s="1" t="s">
        <v>1226</v>
      </c>
      <c r="C1957" s="2">
        <v>43785</v>
      </c>
      <c r="D1957" s="1">
        <f t="shared" si="329"/>
        <v>1704943.8199999998</v>
      </c>
      <c r="E1957" s="1">
        <f t="shared" si="330"/>
        <v>1679747.6099999999</v>
      </c>
      <c r="F1957" s="1">
        <v>0</v>
      </c>
      <c r="G1957" s="1">
        <v>0</v>
      </c>
      <c r="H1957" s="1">
        <v>0</v>
      </c>
      <c r="I1957" s="1">
        <v>0</v>
      </c>
      <c r="J1957" s="1">
        <v>0</v>
      </c>
      <c r="K1957" s="1">
        <v>0</v>
      </c>
      <c r="L1957" s="1">
        <v>0</v>
      </c>
      <c r="M1957" s="1">
        <v>0</v>
      </c>
      <c r="N1957" s="1">
        <v>1582310.15</v>
      </c>
      <c r="O1957" s="1">
        <v>97437.46</v>
      </c>
      <c r="P1957" s="1">
        <v>0</v>
      </c>
      <c r="Q1957" s="1">
        <v>0</v>
      </c>
      <c r="R1957" s="1">
        <v>0</v>
      </c>
      <c r="S1957" s="1">
        <v>0</v>
      </c>
      <c r="T1957" s="1">
        <v>0</v>
      </c>
      <c r="U1957" s="1">
        <v>0</v>
      </c>
      <c r="V1957" s="1">
        <v>0</v>
      </c>
      <c r="W1957" s="7">
        <v>25196.21</v>
      </c>
    </row>
    <row r="1958" spans="1:23" s="33" customFormat="1" ht="35.25" customHeight="1" x14ac:dyDescent="0.45">
      <c r="A1958" s="4">
        <f t="shared" si="328"/>
        <v>605</v>
      </c>
      <c r="B1958" s="1" t="s">
        <v>1229</v>
      </c>
      <c r="C1958" s="2">
        <v>43828</v>
      </c>
      <c r="D1958" s="1">
        <f t="shared" si="329"/>
        <v>3165552.39</v>
      </c>
      <c r="E1958" s="1">
        <f t="shared" si="330"/>
        <v>3118770.83</v>
      </c>
      <c r="F1958" s="30">
        <v>1528278.83</v>
      </c>
      <c r="G1958" s="30">
        <v>1590492</v>
      </c>
      <c r="H1958" s="1">
        <v>0</v>
      </c>
      <c r="I1958" s="1">
        <v>0</v>
      </c>
      <c r="J1958" s="1">
        <v>0</v>
      </c>
      <c r="K1958" s="1">
        <v>0</v>
      </c>
      <c r="L1958" s="1">
        <v>0</v>
      </c>
      <c r="M1958" s="1">
        <v>0</v>
      </c>
      <c r="N1958" s="1">
        <v>0</v>
      </c>
      <c r="O1958" s="1">
        <v>0</v>
      </c>
      <c r="P1958" s="1">
        <v>0</v>
      </c>
      <c r="Q1958" s="1">
        <v>0</v>
      </c>
      <c r="R1958" s="1">
        <v>0</v>
      </c>
      <c r="S1958" s="1">
        <v>0</v>
      </c>
      <c r="T1958" s="1">
        <v>0</v>
      </c>
      <c r="U1958" s="1">
        <v>0</v>
      </c>
      <c r="V1958" s="1">
        <v>0</v>
      </c>
      <c r="W1958" s="47">
        <v>46781.56</v>
      </c>
    </row>
    <row r="1959" spans="1:23" s="16" customFormat="1" ht="35.25" customHeight="1" x14ac:dyDescent="0.5">
      <c r="A1959" s="4">
        <f t="shared" si="328"/>
        <v>606</v>
      </c>
      <c r="B1959" s="1" t="s">
        <v>1230</v>
      </c>
      <c r="C1959" s="2">
        <v>43829</v>
      </c>
      <c r="D1959" s="1">
        <f t="shared" si="329"/>
        <v>2053810.25</v>
      </c>
      <c r="E1959" s="1">
        <f t="shared" si="330"/>
        <v>2023112.6</v>
      </c>
      <c r="F1959" s="1">
        <v>0</v>
      </c>
      <c r="G1959" s="1">
        <v>0</v>
      </c>
      <c r="H1959" s="1">
        <v>0</v>
      </c>
      <c r="I1959" s="1">
        <v>0</v>
      </c>
      <c r="J1959" s="1">
        <v>0</v>
      </c>
      <c r="K1959" s="1">
        <v>0</v>
      </c>
      <c r="L1959" s="1">
        <v>0</v>
      </c>
      <c r="M1959" s="1">
        <v>0</v>
      </c>
      <c r="N1959" s="30">
        <v>2023112.6</v>
      </c>
      <c r="O1959" s="1">
        <v>0</v>
      </c>
      <c r="P1959" s="1">
        <v>0</v>
      </c>
      <c r="Q1959" s="1">
        <v>0</v>
      </c>
      <c r="R1959" s="1">
        <v>0</v>
      </c>
      <c r="S1959" s="1">
        <v>0</v>
      </c>
      <c r="T1959" s="1">
        <v>0</v>
      </c>
      <c r="U1959" s="1">
        <v>0</v>
      </c>
      <c r="V1959" s="1">
        <v>0</v>
      </c>
      <c r="W1959" s="47">
        <v>30697.65</v>
      </c>
    </row>
    <row r="1960" spans="1:23" s="16" customFormat="1" ht="35.25" x14ac:dyDescent="0.5">
      <c r="A1960" s="4">
        <f t="shared" si="328"/>
        <v>607</v>
      </c>
      <c r="B1960" s="1" t="s">
        <v>1231</v>
      </c>
      <c r="C1960" s="2">
        <v>43830</v>
      </c>
      <c r="D1960" s="1">
        <f t="shared" si="329"/>
        <v>1232832.21</v>
      </c>
      <c r="E1960" s="1">
        <f t="shared" si="330"/>
        <v>1214442.67</v>
      </c>
      <c r="F1960" s="1">
        <v>0</v>
      </c>
      <c r="G1960" s="1">
        <v>0</v>
      </c>
      <c r="H1960" s="1">
        <v>0</v>
      </c>
      <c r="I1960" s="1">
        <v>0</v>
      </c>
      <c r="J1960" s="1">
        <v>0</v>
      </c>
      <c r="K1960" s="1">
        <v>0</v>
      </c>
      <c r="L1960" s="1">
        <v>0</v>
      </c>
      <c r="M1960" s="1">
        <v>0</v>
      </c>
      <c r="N1960" s="30">
        <v>1214442.67</v>
      </c>
      <c r="O1960" s="1">
        <v>0</v>
      </c>
      <c r="P1960" s="1">
        <v>0</v>
      </c>
      <c r="Q1960" s="1">
        <v>0</v>
      </c>
      <c r="R1960" s="1">
        <v>0</v>
      </c>
      <c r="S1960" s="1">
        <v>0</v>
      </c>
      <c r="T1960" s="1">
        <v>0</v>
      </c>
      <c r="U1960" s="1">
        <v>0</v>
      </c>
      <c r="V1960" s="1">
        <v>0</v>
      </c>
      <c r="W1960" s="47">
        <v>18389.54</v>
      </c>
    </row>
    <row r="1961" spans="1:23" s="16" customFormat="1" ht="61.5" customHeight="1" x14ac:dyDescent="0.5">
      <c r="A1961" s="55" t="s">
        <v>484</v>
      </c>
      <c r="B1961" s="55"/>
      <c r="C1961" s="11"/>
      <c r="D1961" s="20">
        <f t="shared" ref="D1961:W1961" si="331">SUM(D1944:D1960)</f>
        <v>24294320.680000003</v>
      </c>
      <c r="E1961" s="20">
        <f t="shared" si="331"/>
        <v>23936330.640000008</v>
      </c>
      <c r="F1961" s="20">
        <f t="shared" si="331"/>
        <v>5349280.96</v>
      </c>
      <c r="G1961" s="20">
        <f t="shared" si="331"/>
        <v>7380075.6600000001</v>
      </c>
      <c r="H1961" s="20">
        <f t="shared" si="331"/>
        <v>0</v>
      </c>
      <c r="I1961" s="20">
        <f t="shared" si="331"/>
        <v>0</v>
      </c>
      <c r="J1961" s="20">
        <f t="shared" si="331"/>
        <v>0</v>
      </c>
      <c r="K1961" s="20">
        <f t="shared" si="331"/>
        <v>0</v>
      </c>
      <c r="L1961" s="20">
        <f t="shared" si="331"/>
        <v>0</v>
      </c>
      <c r="M1961" s="20">
        <f t="shared" si="331"/>
        <v>0</v>
      </c>
      <c r="N1961" s="20">
        <f t="shared" si="331"/>
        <v>8016456.709999999</v>
      </c>
      <c r="O1961" s="20">
        <f t="shared" si="331"/>
        <v>936930.06</v>
      </c>
      <c r="P1961" s="20">
        <f t="shared" si="331"/>
        <v>2139441.1800000002</v>
      </c>
      <c r="Q1961" s="20">
        <f t="shared" si="331"/>
        <v>0</v>
      </c>
      <c r="R1961" s="20">
        <f t="shared" si="331"/>
        <v>0</v>
      </c>
      <c r="S1961" s="20">
        <f t="shared" si="331"/>
        <v>0</v>
      </c>
      <c r="T1961" s="20">
        <f t="shared" si="331"/>
        <v>0</v>
      </c>
      <c r="U1961" s="20">
        <f t="shared" si="331"/>
        <v>114146.07</v>
      </c>
      <c r="V1961" s="20">
        <f t="shared" si="331"/>
        <v>0</v>
      </c>
      <c r="W1961" s="20">
        <f t="shared" si="331"/>
        <v>357990.04</v>
      </c>
    </row>
    <row r="1962" spans="1:23" s="16" customFormat="1" ht="35.25" customHeight="1" x14ac:dyDescent="0.5">
      <c r="A1962" s="55" t="s">
        <v>1013</v>
      </c>
      <c r="B1962" s="55"/>
      <c r="C1962" s="11"/>
      <c r="D1962" s="20">
        <f t="shared" ref="D1962:W1962" si="332">D1961+D1942+D1939</f>
        <v>37158154.910000004</v>
      </c>
      <c r="E1962" s="20">
        <f t="shared" si="332"/>
        <v>36617256.220000006</v>
      </c>
      <c r="F1962" s="20">
        <f t="shared" si="332"/>
        <v>5349280.96</v>
      </c>
      <c r="G1962" s="20">
        <f t="shared" si="332"/>
        <v>7380075.6600000001</v>
      </c>
      <c r="H1962" s="20">
        <f t="shared" si="332"/>
        <v>0</v>
      </c>
      <c r="I1962" s="20">
        <f t="shared" si="332"/>
        <v>0</v>
      </c>
      <c r="J1962" s="20">
        <f t="shared" si="332"/>
        <v>0</v>
      </c>
      <c r="K1962" s="20">
        <f t="shared" si="332"/>
        <v>0</v>
      </c>
      <c r="L1962" s="20">
        <f t="shared" si="332"/>
        <v>0</v>
      </c>
      <c r="M1962" s="20">
        <f t="shared" si="332"/>
        <v>0</v>
      </c>
      <c r="N1962" s="20">
        <f t="shared" si="332"/>
        <v>15274989.129999999</v>
      </c>
      <c r="O1962" s="20">
        <f t="shared" si="332"/>
        <v>2216331.2800000003</v>
      </c>
      <c r="P1962" s="20">
        <f t="shared" si="332"/>
        <v>6282433.1199999992</v>
      </c>
      <c r="Q1962" s="20">
        <f t="shared" si="332"/>
        <v>0</v>
      </c>
      <c r="R1962" s="20">
        <f t="shared" si="332"/>
        <v>0</v>
      </c>
      <c r="S1962" s="20">
        <f t="shared" si="332"/>
        <v>0</v>
      </c>
      <c r="T1962" s="20">
        <f t="shared" si="332"/>
        <v>0</v>
      </c>
      <c r="U1962" s="20">
        <f t="shared" si="332"/>
        <v>114146.07</v>
      </c>
      <c r="V1962" s="20">
        <f t="shared" si="332"/>
        <v>0</v>
      </c>
      <c r="W1962" s="20">
        <f t="shared" si="332"/>
        <v>540898.68999999994</v>
      </c>
    </row>
    <row r="1963" spans="1:23" s="33" customFormat="1" ht="35.25" customHeight="1" x14ac:dyDescent="0.45">
      <c r="A1963" s="59" t="s">
        <v>1673</v>
      </c>
      <c r="B1963" s="52"/>
      <c r="C1963" s="52"/>
      <c r="D1963" s="52"/>
      <c r="E1963" s="52"/>
      <c r="F1963" s="52"/>
      <c r="G1963" s="52"/>
      <c r="H1963" s="52"/>
      <c r="I1963" s="52"/>
      <c r="J1963" s="52"/>
      <c r="K1963" s="52"/>
      <c r="L1963" s="52"/>
      <c r="M1963" s="52"/>
      <c r="N1963" s="52"/>
      <c r="O1963" s="52"/>
      <c r="P1963" s="52"/>
      <c r="Q1963" s="52"/>
      <c r="R1963" s="52"/>
      <c r="S1963" s="52"/>
      <c r="T1963" s="52"/>
      <c r="U1963" s="52"/>
      <c r="V1963" s="52"/>
      <c r="W1963" s="53"/>
    </row>
    <row r="1964" spans="1:23" s="16" customFormat="1" ht="35.25" customHeight="1" x14ac:dyDescent="0.5">
      <c r="A1964" s="59" t="s">
        <v>1674</v>
      </c>
      <c r="B1964" s="52"/>
      <c r="C1964" s="52"/>
      <c r="D1964" s="52"/>
      <c r="E1964" s="52"/>
      <c r="F1964" s="52"/>
      <c r="G1964" s="52"/>
      <c r="H1964" s="52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2"/>
      <c r="V1964" s="52"/>
      <c r="W1964" s="53"/>
    </row>
    <row r="1965" spans="1:23" s="16" customFormat="1" ht="35.25" customHeight="1" x14ac:dyDescent="0.5">
      <c r="A1965" s="4">
        <f>A1960+1</f>
        <v>608</v>
      </c>
      <c r="B1965" s="1" t="s">
        <v>1233</v>
      </c>
      <c r="C1965" s="2">
        <v>43937</v>
      </c>
      <c r="D1965" s="1">
        <f>E1965+W1965</f>
        <v>838156.64</v>
      </c>
      <c r="E1965" s="1">
        <f>SUM(F1965:V1965)</f>
        <v>826291.69000000006</v>
      </c>
      <c r="F1965" s="1">
        <v>0</v>
      </c>
      <c r="G1965" s="1">
        <v>0</v>
      </c>
      <c r="H1965" s="1">
        <v>0</v>
      </c>
      <c r="I1965" s="1">
        <v>0</v>
      </c>
      <c r="J1965" s="1">
        <v>0</v>
      </c>
      <c r="K1965" s="1">
        <v>134934.84</v>
      </c>
      <c r="L1965" s="1">
        <v>0</v>
      </c>
      <c r="M1965" s="1">
        <v>0</v>
      </c>
      <c r="N1965" s="1">
        <v>0</v>
      </c>
      <c r="O1965" s="1">
        <v>95064.8</v>
      </c>
      <c r="P1965" s="1">
        <v>596292.05000000005</v>
      </c>
      <c r="Q1965" s="1">
        <v>0</v>
      </c>
      <c r="R1965" s="1">
        <v>0</v>
      </c>
      <c r="S1965" s="1">
        <v>0</v>
      </c>
      <c r="T1965" s="1">
        <v>0</v>
      </c>
      <c r="U1965" s="1">
        <v>0</v>
      </c>
      <c r="V1965" s="1">
        <v>0</v>
      </c>
      <c r="W1965" s="1">
        <v>11864.95</v>
      </c>
    </row>
    <row r="1966" spans="1:23" s="33" customFormat="1" ht="35.25" customHeight="1" x14ac:dyDescent="0.45">
      <c r="A1966" s="55" t="s">
        <v>484</v>
      </c>
      <c r="B1966" s="55"/>
      <c r="C1966" s="11"/>
      <c r="D1966" s="20">
        <f t="shared" ref="D1966:W1966" si="333">SUM(D1965)</f>
        <v>838156.64</v>
      </c>
      <c r="E1966" s="20">
        <f t="shared" si="333"/>
        <v>826291.69000000006</v>
      </c>
      <c r="F1966" s="20">
        <f t="shared" si="333"/>
        <v>0</v>
      </c>
      <c r="G1966" s="20">
        <f t="shared" si="333"/>
        <v>0</v>
      </c>
      <c r="H1966" s="20">
        <f t="shared" si="333"/>
        <v>0</v>
      </c>
      <c r="I1966" s="20">
        <f t="shared" si="333"/>
        <v>0</v>
      </c>
      <c r="J1966" s="20">
        <f t="shared" si="333"/>
        <v>0</v>
      </c>
      <c r="K1966" s="20">
        <f t="shared" si="333"/>
        <v>134934.84</v>
      </c>
      <c r="L1966" s="20">
        <f t="shared" si="333"/>
        <v>0</v>
      </c>
      <c r="M1966" s="20">
        <f t="shared" si="333"/>
        <v>0</v>
      </c>
      <c r="N1966" s="20">
        <f t="shared" si="333"/>
        <v>0</v>
      </c>
      <c r="O1966" s="20">
        <f t="shared" si="333"/>
        <v>95064.8</v>
      </c>
      <c r="P1966" s="20">
        <f t="shared" si="333"/>
        <v>596292.05000000005</v>
      </c>
      <c r="Q1966" s="20">
        <f t="shared" si="333"/>
        <v>0</v>
      </c>
      <c r="R1966" s="20">
        <f t="shared" si="333"/>
        <v>0</v>
      </c>
      <c r="S1966" s="20">
        <f t="shared" si="333"/>
        <v>0</v>
      </c>
      <c r="T1966" s="20">
        <f t="shared" si="333"/>
        <v>0</v>
      </c>
      <c r="U1966" s="20">
        <f t="shared" si="333"/>
        <v>0</v>
      </c>
      <c r="V1966" s="20">
        <f t="shared" si="333"/>
        <v>0</v>
      </c>
      <c r="W1966" s="20">
        <f t="shared" si="333"/>
        <v>11864.95</v>
      </c>
    </row>
    <row r="1967" spans="1:23" s="16" customFormat="1" ht="35.25" customHeight="1" x14ac:dyDescent="0.5">
      <c r="A1967" s="55" t="s">
        <v>1013</v>
      </c>
      <c r="B1967" s="55"/>
      <c r="C1967" s="11"/>
      <c r="D1967" s="20">
        <f>D1966</f>
        <v>838156.64</v>
      </c>
      <c r="E1967" s="20">
        <f t="shared" ref="E1967:W1967" si="334">E1966</f>
        <v>826291.69000000006</v>
      </c>
      <c r="F1967" s="20">
        <f t="shared" si="334"/>
        <v>0</v>
      </c>
      <c r="G1967" s="20">
        <f t="shared" si="334"/>
        <v>0</v>
      </c>
      <c r="H1967" s="20">
        <f t="shared" si="334"/>
        <v>0</v>
      </c>
      <c r="I1967" s="20">
        <f t="shared" si="334"/>
        <v>0</v>
      </c>
      <c r="J1967" s="20">
        <f t="shared" si="334"/>
        <v>0</v>
      </c>
      <c r="K1967" s="20">
        <f t="shared" si="334"/>
        <v>134934.84</v>
      </c>
      <c r="L1967" s="20">
        <f t="shared" si="334"/>
        <v>0</v>
      </c>
      <c r="M1967" s="20">
        <f t="shared" si="334"/>
        <v>0</v>
      </c>
      <c r="N1967" s="20">
        <f t="shared" si="334"/>
        <v>0</v>
      </c>
      <c r="O1967" s="20">
        <f t="shared" si="334"/>
        <v>95064.8</v>
      </c>
      <c r="P1967" s="20">
        <f t="shared" si="334"/>
        <v>596292.05000000005</v>
      </c>
      <c r="Q1967" s="20">
        <f t="shared" si="334"/>
        <v>0</v>
      </c>
      <c r="R1967" s="20">
        <f t="shared" si="334"/>
        <v>0</v>
      </c>
      <c r="S1967" s="20">
        <f t="shared" si="334"/>
        <v>0</v>
      </c>
      <c r="T1967" s="20">
        <f t="shared" si="334"/>
        <v>0</v>
      </c>
      <c r="U1967" s="20">
        <f t="shared" si="334"/>
        <v>0</v>
      </c>
      <c r="V1967" s="20">
        <f t="shared" si="334"/>
        <v>0</v>
      </c>
      <c r="W1967" s="20">
        <f t="shared" si="334"/>
        <v>11864.95</v>
      </c>
    </row>
    <row r="1968" spans="1:23" s="16" customFormat="1" ht="35.25" customHeight="1" x14ac:dyDescent="0.5">
      <c r="A1968" s="56" t="s">
        <v>1675</v>
      </c>
      <c r="B1968" s="56"/>
      <c r="C1968" s="56"/>
      <c r="D1968" s="56"/>
      <c r="E1968" s="56"/>
      <c r="F1968" s="56"/>
      <c r="G1968" s="56"/>
      <c r="H1968" s="56"/>
      <c r="I1968" s="56"/>
      <c r="J1968" s="56"/>
      <c r="K1968" s="56"/>
      <c r="L1968" s="56"/>
      <c r="M1968" s="56"/>
      <c r="N1968" s="56"/>
      <c r="O1968" s="56"/>
      <c r="P1968" s="56"/>
      <c r="Q1968" s="56"/>
      <c r="R1968" s="56"/>
      <c r="S1968" s="56"/>
      <c r="T1968" s="56"/>
      <c r="U1968" s="56"/>
      <c r="V1968" s="56"/>
      <c r="W1968" s="56"/>
    </row>
    <row r="1969" spans="1:23" s="33" customFormat="1" ht="35.25" customHeight="1" x14ac:dyDescent="0.45">
      <c r="A1969" s="59" t="s">
        <v>1676</v>
      </c>
      <c r="B1969" s="52"/>
      <c r="C1969" s="52"/>
      <c r="D1969" s="52"/>
      <c r="E1969" s="52"/>
      <c r="F1969" s="52"/>
      <c r="G1969" s="52"/>
      <c r="H1969" s="52"/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2"/>
      <c r="V1969" s="52"/>
      <c r="W1969" s="53"/>
    </row>
    <row r="1970" spans="1:23" s="16" customFormat="1" ht="35.25" customHeight="1" x14ac:dyDescent="0.5">
      <c r="A1970" s="4">
        <f>A1965+1</f>
        <v>609</v>
      </c>
      <c r="B1970" s="1" t="s">
        <v>1235</v>
      </c>
      <c r="C1970" s="2">
        <v>43951</v>
      </c>
      <c r="D1970" s="1">
        <f>E1970+W1970</f>
        <v>1359292.92</v>
      </c>
      <c r="E1970" s="1">
        <f>SUM(F1970:V1970)</f>
        <v>1335482.3699999999</v>
      </c>
      <c r="F1970" s="1">
        <v>0</v>
      </c>
      <c r="G1970" s="1">
        <v>0</v>
      </c>
      <c r="H1970" s="1">
        <v>0</v>
      </c>
      <c r="I1970" s="1">
        <v>0</v>
      </c>
      <c r="J1970" s="1">
        <v>0</v>
      </c>
      <c r="K1970" s="1">
        <v>0</v>
      </c>
      <c r="L1970" s="1">
        <v>0</v>
      </c>
      <c r="M1970" s="1">
        <v>0</v>
      </c>
      <c r="N1970" s="1">
        <v>1225865.4099999999</v>
      </c>
      <c r="O1970" s="1">
        <v>109616.96000000001</v>
      </c>
      <c r="P1970" s="1">
        <v>0</v>
      </c>
      <c r="Q1970" s="1">
        <v>0</v>
      </c>
      <c r="R1970" s="1">
        <v>0</v>
      </c>
      <c r="S1970" s="1">
        <v>0</v>
      </c>
      <c r="T1970" s="1">
        <v>0</v>
      </c>
      <c r="U1970" s="1">
        <v>0</v>
      </c>
      <c r="V1970" s="1">
        <v>0</v>
      </c>
      <c r="W1970" s="1">
        <v>23810.55</v>
      </c>
    </row>
    <row r="1971" spans="1:23" s="16" customFormat="1" ht="35.25" customHeight="1" x14ac:dyDescent="0.5">
      <c r="A1971" s="4">
        <f>A1970+1</f>
        <v>610</v>
      </c>
      <c r="B1971" s="1" t="s">
        <v>1236</v>
      </c>
      <c r="C1971" s="2">
        <v>43952</v>
      </c>
      <c r="D1971" s="1">
        <f>E1971+W1971</f>
        <v>1362944.92</v>
      </c>
      <c r="E1971" s="1">
        <f>SUM(F1971:V1971)</f>
        <v>1339134.3699999999</v>
      </c>
      <c r="F1971" s="1">
        <v>0</v>
      </c>
      <c r="G1971" s="1">
        <v>0</v>
      </c>
      <c r="H1971" s="1">
        <v>0</v>
      </c>
      <c r="I1971" s="1">
        <v>0</v>
      </c>
      <c r="J1971" s="1">
        <v>0</v>
      </c>
      <c r="K1971" s="1">
        <v>0</v>
      </c>
      <c r="L1971" s="1">
        <v>0</v>
      </c>
      <c r="M1971" s="1">
        <v>0</v>
      </c>
      <c r="N1971" s="1">
        <v>1229916.72</v>
      </c>
      <c r="O1971" s="1">
        <v>109217.65</v>
      </c>
      <c r="P1971" s="1">
        <v>0</v>
      </c>
      <c r="Q1971" s="1">
        <v>0</v>
      </c>
      <c r="R1971" s="1">
        <v>0</v>
      </c>
      <c r="S1971" s="1">
        <v>0</v>
      </c>
      <c r="T1971" s="1">
        <v>0</v>
      </c>
      <c r="U1971" s="1">
        <v>0</v>
      </c>
      <c r="V1971" s="1">
        <v>0</v>
      </c>
      <c r="W1971" s="1">
        <v>23810.55</v>
      </c>
    </row>
    <row r="1972" spans="1:23" s="16" customFormat="1" ht="35.25" customHeight="1" x14ac:dyDescent="0.5">
      <c r="A1972" s="55" t="s">
        <v>484</v>
      </c>
      <c r="B1972" s="55"/>
      <c r="C1972" s="11"/>
      <c r="D1972" s="20">
        <f t="shared" ref="D1972:W1972" si="335">SUM(D1970:D1971)</f>
        <v>2722237.84</v>
      </c>
      <c r="E1972" s="20">
        <f t="shared" si="335"/>
        <v>2674616.7399999998</v>
      </c>
      <c r="F1972" s="20">
        <f t="shared" si="335"/>
        <v>0</v>
      </c>
      <c r="G1972" s="20">
        <f t="shared" si="335"/>
        <v>0</v>
      </c>
      <c r="H1972" s="20">
        <f t="shared" si="335"/>
        <v>0</v>
      </c>
      <c r="I1972" s="20">
        <f t="shared" si="335"/>
        <v>0</v>
      </c>
      <c r="J1972" s="20">
        <f t="shared" si="335"/>
        <v>0</v>
      </c>
      <c r="K1972" s="20">
        <f t="shared" si="335"/>
        <v>0</v>
      </c>
      <c r="L1972" s="20">
        <f t="shared" si="335"/>
        <v>0</v>
      </c>
      <c r="M1972" s="20">
        <f t="shared" si="335"/>
        <v>0</v>
      </c>
      <c r="N1972" s="20">
        <f t="shared" si="335"/>
        <v>2455782.13</v>
      </c>
      <c r="O1972" s="20">
        <f t="shared" si="335"/>
        <v>218834.61</v>
      </c>
      <c r="P1972" s="20">
        <f t="shared" si="335"/>
        <v>0</v>
      </c>
      <c r="Q1972" s="20">
        <f t="shared" si="335"/>
        <v>0</v>
      </c>
      <c r="R1972" s="20">
        <f t="shared" si="335"/>
        <v>0</v>
      </c>
      <c r="S1972" s="20">
        <f t="shared" si="335"/>
        <v>0</v>
      </c>
      <c r="T1972" s="20">
        <f t="shared" si="335"/>
        <v>0</v>
      </c>
      <c r="U1972" s="20">
        <f t="shared" si="335"/>
        <v>0</v>
      </c>
      <c r="V1972" s="20">
        <f t="shared" si="335"/>
        <v>0</v>
      </c>
      <c r="W1972" s="20">
        <f t="shared" si="335"/>
        <v>47621.1</v>
      </c>
    </row>
    <row r="1973" spans="1:23" s="33" customFormat="1" ht="35.25" customHeight="1" x14ac:dyDescent="0.45">
      <c r="A1973" s="59" t="s">
        <v>1677</v>
      </c>
      <c r="B1973" s="52"/>
      <c r="C1973" s="52"/>
      <c r="D1973" s="52"/>
      <c r="E1973" s="52"/>
      <c r="F1973" s="52"/>
      <c r="G1973" s="52"/>
      <c r="H1973" s="52"/>
      <c r="I1973" s="52"/>
      <c r="J1973" s="52"/>
      <c r="K1973" s="52"/>
      <c r="L1973" s="52"/>
      <c r="M1973" s="52"/>
      <c r="N1973" s="52"/>
      <c r="O1973" s="52"/>
      <c r="P1973" s="52"/>
      <c r="Q1973" s="52"/>
      <c r="R1973" s="52"/>
      <c r="S1973" s="52"/>
      <c r="T1973" s="52"/>
      <c r="U1973" s="52"/>
      <c r="V1973" s="52"/>
      <c r="W1973" s="52"/>
    </row>
    <row r="1974" spans="1:23" s="16" customFormat="1" ht="35.25" customHeight="1" x14ac:dyDescent="0.5">
      <c r="A1974" s="4">
        <f>A1971+1</f>
        <v>611</v>
      </c>
      <c r="B1974" s="1" t="s">
        <v>1237</v>
      </c>
      <c r="C1974" s="2">
        <v>44065</v>
      </c>
      <c r="D1974" s="1">
        <f>E1974+W1974</f>
        <v>739632.8</v>
      </c>
      <c r="E1974" s="1">
        <f>SUM(F1974:V1974)</f>
        <v>726136.87</v>
      </c>
      <c r="F1974" s="1">
        <v>0</v>
      </c>
      <c r="G1974" s="1">
        <v>0</v>
      </c>
      <c r="H1974" s="1">
        <v>0</v>
      </c>
      <c r="I1974" s="1">
        <v>0</v>
      </c>
      <c r="J1974" s="1">
        <v>0</v>
      </c>
      <c r="K1974" s="1">
        <v>0</v>
      </c>
      <c r="L1974" s="1">
        <v>0</v>
      </c>
      <c r="M1974" s="1">
        <v>0</v>
      </c>
      <c r="N1974" s="1">
        <v>726136.87</v>
      </c>
      <c r="O1974" s="1">
        <v>0</v>
      </c>
      <c r="P1974" s="1">
        <v>0</v>
      </c>
      <c r="Q1974" s="1">
        <v>0</v>
      </c>
      <c r="R1974" s="1">
        <v>0</v>
      </c>
      <c r="S1974" s="1">
        <v>0</v>
      </c>
      <c r="T1974" s="1">
        <v>0</v>
      </c>
      <c r="U1974" s="1">
        <v>0</v>
      </c>
      <c r="V1974" s="1">
        <v>0</v>
      </c>
      <c r="W1974" s="1">
        <v>13495.93</v>
      </c>
    </row>
    <row r="1975" spans="1:23" s="16" customFormat="1" ht="35.25" customHeight="1" x14ac:dyDescent="0.5">
      <c r="A1975" s="4">
        <f>A1974+1</f>
        <v>612</v>
      </c>
      <c r="B1975" s="1" t="s">
        <v>1238</v>
      </c>
      <c r="C1975" s="2">
        <v>44067</v>
      </c>
      <c r="D1975" s="1">
        <f>E1975+W1975</f>
        <v>770482.8</v>
      </c>
      <c r="E1975" s="1">
        <f>SUM(F1975:V1975)</f>
        <v>756986.87</v>
      </c>
      <c r="F1975" s="1">
        <v>0</v>
      </c>
      <c r="G1975" s="1">
        <v>0</v>
      </c>
      <c r="H1975" s="1">
        <v>0</v>
      </c>
      <c r="I1975" s="1">
        <v>0</v>
      </c>
      <c r="J1975" s="1">
        <v>0</v>
      </c>
      <c r="K1975" s="1">
        <v>0</v>
      </c>
      <c r="L1975" s="1">
        <v>0</v>
      </c>
      <c r="M1975" s="1">
        <v>0</v>
      </c>
      <c r="N1975" s="1">
        <v>756986.87</v>
      </c>
      <c r="O1975" s="1">
        <v>0</v>
      </c>
      <c r="P1975" s="1">
        <v>0</v>
      </c>
      <c r="Q1975" s="1">
        <v>0</v>
      </c>
      <c r="R1975" s="1">
        <v>0</v>
      </c>
      <c r="S1975" s="1">
        <v>0</v>
      </c>
      <c r="T1975" s="1">
        <v>0</v>
      </c>
      <c r="U1975" s="1">
        <v>0</v>
      </c>
      <c r="V1975" s="1">
        <v>0</v>
      </c>
      <c r="W1975" s="1">
        <v>13495.93</v>
      </c>
    </row>
    <row r="1976" spans="1:23" s="16" customFormat="1" ht="35.25" customHeight="1" x14ac:dyDescent="0.5">
      <c r="A1976" s="55" t="s">
        <v>484</v>
      </c>
      <c r="B1976" s="55"/>
      <c r="C1976" s="11"/>
      <c r="D1976" s="20">
        <f t="shared" ref="D1976:W1976" si="336">SUM(D1974:D1975)</f>
        <v>1510115.6</v>
      </c>
      <c r="E1976" s="20">
        <f t="shared" si="336"/>
        <v>1483123.74</v>
      </c>
      <c r="F1976" s="20">
        <f t="shared" si="336"/>
        <v>0</v>
      </c>
      <c r="G1976" s="20">
        <f t="shared" si="336"/>
        <v>0</v>
      </c>
      <c r="H1976" s="20">
        <f t="shared" si="336"/>
        <v>0</v>
      </c>
      <c r="I1976" s="20">
        <f t="shared" si="336"/>
        <v>0</v>
      </c>
      <c r="J1976" s="20">
        <f t="shared" si="336"/>
        <v>0</v>
      </c>
      <c r="K1976" s="20">
        <f t="shared" si="336"/>
        <v>0</v>
      </c>
      <c r="L1976" s="20">
        <f t="shared" si="336"/>
        <v>0</v>
      </c>
      <c r="M1976" s="20">
        <f t="shared" si="336"/>
        <v>0</v>
      </c>
      <c r="N1976" s="20">
        <f t="shared" si="336"/>
        <v>1483123.74</v>
      </c>
      <c r="O1976" s="20">
        <f t="shared" si="336"/>
        <v>0</v>
      </c>
      <c r="P1976" s="20">
        <f t="shared" si="336"/>
        <v>0</v>
      </c>
      <c r="Q1976" s="20">
        <f t="shared" si="336"/>
        <v>0</v>
      </c>
      <c r="R1976" s="20">
        <f t="shared" si="336"/>
        <v>0</v>
      </c>
      <c r="S1976" s="20">
        <f t="shared" si="336"/>
        <v>0</v>
      </c>
      <c r="T1976" s="20">
        <f t="shared" si="336"/>
        <v>0</v>
      </c>
      <c r="U1976" s="20">
        <f t="shared" si="336"/>
        <v>0</v>
      </c>
      <c r="V1976" s="20">
        <f t="shared" si="336"/>
        <v>0</v>
      </c>
      <c r="W1976" s="20">
        <f t="shared" si="336"/>
        <v>26991.86</v>
      </c>
    </row>
    <row r="1977" spans="1:23" s="16" customFormat="1" ht="35.25" customHeight="1" x14ac:dyDescent="0.5">
      <c r="A1977" s="59" t="s">
        <v>1678</v>
      </c>
      <c r="B1977" s="52"/>
      <c r="C1977" s="52"/>
      <c r="D1977" s="52"/>
      <c r="E1977" s="52"/>
      <c r="F1977" s="52"/>
      <c r="G1977" s="52"/>
      <c r="H1977" s="52"/>
      <c r="I1977" s="52"/>
      <c r="J1977" s="52"/>
      <c r="K1977" s="52"/>
      <c r="L1977" s="52"/>
      <c r="M1977" s="52"/>
      <c r="N1977" s="52"/>
      <c r="O1977" s="52"/>
      <c r="P1977" s="52"/>
      <c r="Q1977" s="52"/>
      <c r="R1977" s="52"/>
      <c r="S1977" s="52"/>
      <c r="T1977" s="52"/>
      <c r="U1977" s="52"/>
      <c r="V1977" s="52"/>
      <c r="W1977" s="53"/>
    </row>
    <row r="1978" spans="1:23" s="16" customFormat="1" ht="35.25" customHeight="1" x14ac:dyDescent="0.5">
      <c r="A1978" s="4">
        <f>A1975+1</f>
        <v>613</v>
      </c>
      <c r="B1978" s="1" t="s">
        <v>1239</v>
      </c>
      <c r="C1978" s="2">
        <v>43980</v>
      </c>
      <c r="D1978" s="1">
        <f t="shared" ref="D1978:D1987" si="337">E1978+W1978</f>
        <v>1650914.64</v>
      </c>
      <c r="E1978" s="1">
        <f t="shared" ref="E1978:E1987" si="338">SUM(F1978:V1978)</f>
        <v>1627140.0699999998</v>
      </c>
      <c r="F1978" s="1">
        <v>0</v>
      </c>
      <c r="G1978" s="1">
        <v>0</v>
      </c>
      <c r="H1978" s="1">
        <v>0</v>
      </c>
      <c r="I1978" s="1">
        <v>0</v>
      </c>
      <c r="J1978" s="1">
        <v>0</v>
      </c>
      <c r="K1978" s="1">
        <v>0</v>
      </c>
      <c r="L1978" s="1">
        <v>0</v>
      </c>
      <c r="M1978" s="1">
        <v>0</v>
      </c>
      <c r="N1978" s="1">
        <v>1486443.67</v>
      </c>
      <c r="O1978" s="1">
        <v>140696.4</v>
      </c>
      <c r="P1978" s="1">
        <v>0</v>
      </c>
      <c r="Q1978" s="1">
        <v>0</v>
      </c>
      <c r="R1978" s="1">
        <v>0</v>
      </c>
      <c r="S1978" s="1">
        <v>0</v>
      </c>
      <c r="T1978" s="1">
        <v>0</v>
      </c>
      <c r="U1978" s="1">
        <v>0</v>
      </c>
      <c r="V1978" s="1">
        <v>0</v>
      </c>
      <c r="W1978" s="1">
        <v>23774.57</v>
      </c>
    </row>
    <row r="1979" spans="1:23" s="16" customFormat="1" ht="35.25" customHeight="1" x14ac:dyDescent="0.5">
      <c r="A1979" s="4">
        <f t="shared" ref="A1979:A1987" si="339">A1978+1</f>
        <v>614</v>
      </c>
      <c r="B1979" s="1" t="s">
        <v>1240</v>
      </c>
      <c r="C1979" s="2">
        <v>43981</v>
      </c>
      <c r="D1979" s="1">
        <f t="shared" si="337"/>
        <v>1537358.82</v>
      </c>
      <c r="E1979" s="1">
        <f t="shared" si="338"/>
        <v>1516672.7</v>
      </c>
      <c r="F1979" s="1">
        <v>0</v>
      </c>
      <c r="G1979" s="1">
        <v>0</v>
      </c>
      <c r="H1979" s="1">
        <v>0</v>
      </c>
      <c r="I1979" s="1">
        <v>0</v>
      </c>
      <c r="J1979" s="1">
        <v>0</v>
      </c>
      <c r="K1979" s="1">
        <v>0</v>
      </c>
      <c r="L1979" s="1">
        <v>0</v>
      </c>
      <c r="M1979" s="1">
        <v>0</v>
      </c>
      <c r="N1979" s="1">
        <v>1374427.76</v>
      </c>
      <c r="O1979" s="1">
        <v>142244.94</v>
      </c>
      <c r="P1979" s="1">
        <v>0</v>
      </c>
      <c r="Q1979" s="1">
        <v>0</v>
      </c>
      <c r="R1979" s="1">
        <v>0</v>
      </c>
      <c r="S1979" s="1">
        <v>0</v>
      </c>
      <c r="T1979" s="1">
        <v>0</v>
      </c>
      <c r="U1979" s="1">
        <v>0</v>
      </c>
      <c r="V1979" s="1">
        <v>0</v>
      </c>
      <c r="W1979" s="1">
        <v>20686.12</v>
      </c>
    </row>
    <row r="1980" spans="1:23" s="16" customFormat="1" ht="35.25" customHeight="1" x14ac:dyDescent="0.5">
      <c r="A1980" s="4">
        <f t="shared" si="339"/>
        <v>615</v>
      </c>
      <c r="B1980" s="1" t="s">
        <v>1241</v>
      </c>
      <c r="C1980" s="2">
        <v>43982</v>
      </c>
      <c r="D1980" s="1">
        <f t="shared" si="337"/>
        <v>1528459.9500000002</v>
      </c>
      <c r="E1980" s="1">
        <f t="shared" si="338"/>
        <v>1506790.6900000002</v>
      </c>
      <c r="F1980" s="1">
        <v>0</v>
      </c>
      <c r="G1980" s="1">
        <v>0</v>
      </c>
      <c r="H1980" s="1">
        <v>0</v>
      </c>
      <c r="I1980" s="1">
        <v>0</v>
      </c>
      <c r="J1980" s="1">
        <v>0</v>
      </c>
      <c r="K1980" s="1">
        <v>0</v>
      </c>
      <c r="L1980" s="1">
        <v>0</v>
      </c>
      <c r="M1980" s="1">
        <v>0</v>
      </c>
      <c r="N1980" s="1">
        <v>1367200.61</v>
      </c>
      <c r="O1980" s="1">
        <v>139590.07999999999</v>
      </c>
      <c r="P1980" s="1">
        <v>0</v>
      </c>
      <c r="Q1980" s="1">
        <v>0</v>
      </c>
      <c r="R1980" s="1">
        <v>0</v>
      </c>
      <c r="S1980" s="1">
        <v>0</v>
      </c>
      <c r="T1980" s="1">
        <v>0</v>
      </c>
      <c r="U1980" s="1">
        <v>0</v>
      </c>
      <c r="V1980" s="1">
        <v>0</v>
      </c>
      <c r="W1980" s="1">
        <v>21669.26</v>
      </c>
    </row>
    <row r="1981" spans="1:23" s="16" customFormat="1" ht="35.25" customHeight="1" x14ac:dyDescent="0.5">
      <c r="A1981" s="4">
        <f t="shared" si="339"/>
        <v>616</v>
      </c>
      <c r="B1981" s="1" t="s">
        <v>1242</v>
      </c>
      <c r="C1981" s="2">
        <v>43983</v>
      </c>
      <c r="D1981" s="1">
        <f t="shared" si="337"/>
        <v>1624741.54</v>
      </c>
      <c r="E1981" s="1">
        <f t="shared" si="338"/>
        <v>1599160.08</v>
      </c>
      <c r="F1981" s="1">
        <v>0</v>
      </c>
      <c r="G1981" s="1">
        <v>0</v>
      </c>
      <c r="H1981" s="1">
        <v>0</v>
      </c>
      <c r="I1981" s="1">
        <v>0</v>
      </c>
      <c r="J1981" s="1">
        <v>0</v>
      </c>
      <c r="K1981" s="1">
        <v>0</v>
      </c>
      <c r="L1981" s="1">
        <v>0</v>
      </c>
      <c r="M1981" s="1">
        <v>0</v>
      </c>
      <c r="N1981" s="1">
        <v>1458744.48</v>
      </c>
      <c r="O1981" s="1">
        <v>140415.6</v>
      </c>
      <c r="P1981" s="1">
        <v>0</v>
      </c>
      <c r="Q1981" s="1">
        <v>0</v>
      </c>
      <c r="R1981" s="1">
        <v>0</v>
      </c>
      <c r="S1981" s="1">
        <v>0</v>
      </c>
      <c r="T1981" s="1">
        <v>0</v>
      </c>
      <c r="U1981" s="1">
        <v>0</v>
      </c>
      <c r="V1981" s="1">
        <v>0</v>
      </c>
      <c r="W1981" s="1">
        <v>25581.46</v>
      </c>
    </row>
    <row r="1982" spans="1:23" s="16" customFormat="1" ht="35.25" customHeight="1" x14ac:dyDescent="0.5">
      <c r="A1982" s="4">
        <f t="shared" si="339"/>
        <v>617</v>
      </c>
      <c r="B1982" s="1" t="s">
        <v>1243</v>
      </c>
      <c r="C1982" s="2">
        <v>43984</v>
      </c>
      <c r="D1982" s="1">
        <f t="shared" si="337"/>
        <v>1576972.3299999998</v>
      </c>
      <c r="E1982" s="1">
        <f t="shared" si="338"/>
        <v>1553987.42</v>
      </c>
      <c r="F1982" s="1">
        <v>0</v>
      </c>
      <c r="G1982" s="1">
        <v>0</v>
      </c>
      <c r="H1982" s="1">
        <v>0</v>
      </c>
      <c r="I1982" s="1">
        <v>0</v>
      </c>
      <c r="J1982" s="1">
        <v>0</v>
      </c>
      <c r="K1982" s="1">
        <v>0</v>
      </c>
      <c r="L1982" s="1">
        <v>0</v>
      </c>
      <c r="M1982" s="1">
        <v>0</v>
      </c>
      <c r="N1982" s="1">
        <v>1413325.21</v>
      </c>
      <c r="O1982" s="1">
        <v>140662.21</v>
      </c>
      <c r="P1982" s="1">
        <v>0</v>
      </c>
      <c r="Q1982" s="1">
        <v>0</v>
      </c>
      <c r="R1982" s="1">
        <v>0</v>
      </c>
      <c r="S1982" s="1">
        <v>0</v>
      </c>
      <c r="T1982" s="1">
        <v>0</v>
      </c>
      <c r="U1982" s="1">
        <v>0</v>
      </c>
      <c r="V1982" s="1">
        <v>0</v>
      </c>
      <c r="W1982" s="1">
        <v>22984.91</v>
      </c>
    </row>
    <row r="1983" spans="1:23" s="16" customFormat="1" ht="35.25" x14ac:dyDescent="0.5">
      <c r="A1983" s="4">
        <f t="shared" si="339"/>
        <v>618</v>
      </c>
      <c r="B1983" s="1" t="s">
        <v>1700</v>
      </c>
      <c r="C1983" s="2">
        <v>43985</v>
      </c>
      <c r="D1983" s="1">
        <f t="shared" si="337"/>
        <v>52010.64</v>
      </c>
      <c r="E1983" s="1">
        <f t="shared" si="338"/>
        <v>52010.64</v>
      </c>
      <c r="F1983" s="1">
        <v>0</v>
      </c>
      <c r="G1983" s="1">
        <v>0</v>
      </c>
      <c r="H1983" s="1">
        <v>0</v>
      </c>
      <c r="I1983" s="1">
        <v>0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  <c r="O1983" s="1">
        <v>0</v>
      </c>
      <c r="P1983" s="1">
        <v>0</v>
      </c>
      <c r="Q1983" s="1">
        <v>0</v>
      </c>
      <c r="R1983" s="1">
        <v>0</v>
      </c>
      <c r="S1983" s="1">
        <v>0</v>
      </c>
      <c r="T1983" s="1">
        <v>0</v>
      </c>
      <c r="U1983" s="1">
        <v>52010.64</v>
      </c>
      <c r="V1983" s="1">
        <v>0</v>
      </c>
      <c r="W1983" s="1">
        <v>0</v>
      </c>
    </row>
    <row r="1984" spans="1:23" s="16" customFormat="1" ht="35.25" x14ac:dyDescent="0.5">
      <c r="A1984" s="4">
        <f t="shared" si="339"/>
        <v>619</v>
      </c>
      <c r="B1984" s="1" t="s">
        <v>1701</v>
      </c>
      <c r="C1984" s="2">
        <v>43986</v>
      </c>
      <c r="D1984" s="1">
        <f t="shared" si="337"/>
        <v>52010.64</v>
      </c>
      <c r="E1984" s="1">
        <f t="shared" si="338"/>
        <v>52010.64</v>
      </c>
      <c r="F1984" s="1">
        <v>0</v>
      </c>
      <c r="G1984" s="1">
        <v>0</v>
      </c>
      <c r="H1984" s="1">
        <v>0</v>
      </c>
      <c r="I1984" s="1"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1">
        <v>0</v>
      </c>
      <c r="R1984" s="1">
        <v>0</v>
      </c>
      <c r="S1984" s="1">
        <v>0</v>
      </c>
      <c r="T1984" s="1">
        <v>0</v>
      </c>
      <c r="U1984" s="1">
        <v>52010.64</v>
      </c>
      <c r="V1984" s="1">
        <v>0</v>
      </c>
      <c r="W1984" s="1">
        <v>0</v>
      </c>
    </row>
    <row r="1985" spans="1:23" s="33" customFormat="1" ht="35.25" customHeight="1" x14ac:dyDescent="0.45">
      <c r="A1985" s="4">
        <f t="shared" si="339"/>
        <v>620</v>
      </c>
      <c r="B1985" s="1" t="s">
        <v>1244</v>
      </c>
      <c r="C1985" s="2">
        <v>43979</v>
      </c>
      <c r="D1985" s="1">
        <f t="shared" si="337"/>
        <v>1579352.82</v>
      </c>
      <c r="E1985" s="1">
        <f t="shared" si="338"/>
        <v>1554656.81</v>
      </c>
      <c r="F1985" s="1">
        <v>0</v>
      </c>
      <c r="G1985" s="1">
        <v>0</v>
      </c>
      <c r="H1985" s="1">
        <v>0</v>
      </c>
      <c r="I1985" s="1">
        <v>0</v>
      </c>
      <c r="J1985" s="1">
        <v>0</v>
      </c>
      <c r="K1985" s="1">
        <v>0</v>
      </c>
      <c r="L1985" s="1">
        <v>0</v>
      </c>
      <c r="M1985" s="1">
        <v>0</v>
      </c>
      <c r="N1985" s="1">
        <v>1413010.2</v>
      </c>
      <c r="O1985" s="1">
        <v>141646.60999999999</v>
      </c>
      <c r="P1985" s="1">
        <v>0</v>
      </c>
      <c r="Q1985" s="1">
        <v>0</v>
      </c>
      <c r="R1985" s="1">
        <v>0</v>
      </c>
      <c r="S1985" s="1">
        <v>0</v>
      </c>
      <c r="T1985" s="1">
        <v>0</v>
      </c>
      <c r="U1985" s="1">
        <v>0</v>
      </c>
      <c r="V1985" s="1">
        <v>0</v>
      </c>
      <c r="W1985" s="1">
        <v>24696.01</v>
      </c>
    </row>
    <row r="1986" spans="1:23" s="16" customFormat="1" ht="35.25" customHeight="1" x14ac:dyDescent="0.5">
      <c r="A1986" s="4">
        <f t="shared" si="339"/>
        <v>621</v>
      </c>
      <c r="B1986" s="1" t="s">
        <v>1245</v>
      </c>
      <c r="C1986" s="2">
        <v>43991</v>
      </c>
      <c r="D1986" s="1">
        <f t="shared" si="337"/>
        <v>1043447.79</v>
      </c>
      <c r="E1986" s="1">
        <f t="shared" si="338"/>
        <v>1029724.7000000001</v>
      </c>
      <c r="F1986" s="1">
        <v>0</v>
      </c>
      <c r="G1986" s="1">
        <v>0</v>
      </c>
      <c r="H1986" s="1">
        <v>0</v>
      </c>
      <c r="I1986" s="1">
        <v>0</v>
      </c>
      <c r="J1986" s="1">
        <v>0</v>
      </c>
      <c r="K1986" s="1">
        <v>0</v>
      </c>
      <c r="L1986" s="1">
        <v>0</v>
      </c>
      <c r="M1986" s="1">
        <v>0</v>
      </c>
      <c r="N1986" s="1">
        <v>947976.67</v>
      </c>
      <c r="O1986" s="1">
        <v>81748.03</v>
      </c>
      <c r="P1986" s="1">
        <v>0</v>
      </c>
      <c r="Q1986" s="1">
        <v>0</v>
      </c>
      <c r="R1986" s="1">
        <v>0</v>
      </c>
      <c r="S1986" s="1">
        <v>0</v>
      </c>
      <c r="T1986" s="1">
        <v>0</v>
      </c>
      <c r="U1986" s="1">
        <v>0</v>
      </c>
      <c r="V1986" s="1">
        <v>0</v>
      </c>
      <c r="W1986" s="1">
        <v>13723.09</v>
      </c>
    </row>
    <row r="1987" spans="1:23" s="16" customFormat="1" ht="52.5" customHeight="1" x14ac:dyDescent="0.5">
      <c r="A1987" s="4">
        <f t="shared" si="339"/>
        <v>622</v>
      </c>
      <c r="B1987" s="1" t="s">
        <v>1246</v>
      </c>
      <c r="C1987" s="2">
        <v>43992</v>
      </c>
      <c r="D1987" s="1">
        <f t="shared" si="337"/>
        <v>1055010.8700000001</v>
      </c>
      <c r="E1987" s="1">
        <f t="shared" si="338"/>
        <v>1041291.38</v>
      </c>
      <c r="F1987" s="1">
        <v>0</v>
      </c>
      <c r="G1987" s="1">
        <v>0</v>
      </c>
      <c r="H1987" s="1">
        <v>0</v>
      </c>
      <c r="I1987" s="1">
        <v>0</v>
      </c>
      <c r="J1987" s="1">
        <v>0</v>
      </c>
      <c r="K1987" s="1">
        <v>0</v>
      </c>
      <c r="L1987" s="1">
        <v>0</v>
      </c>
      <c r="M1987" s="1">
        <v>0</v>
      </c>
      <c r="N1987" s="1">
        <v>952647.89</v>
      </c>
      <c r="O1987" s="1">
        <v>88643.49</v>
      </c>
      <c r="P1987" s="1">
        <v>0</v>
      </c>
      <c r="Q1987" s="1">
        <v>0</v>
      </c>
      <c r="R1987" s="1">
        <v>0</v>
      </c>
      <c r="S1987" s="1">
        <v>0</v>
      </c>
      <c r="T1987" s="1">
        <v>0</v>
      </c>
      <c r="U1987" s="1">
        <v>0</v>
      </c>
      <c r="V1987" s="1">
        <v>0</v>
      </c>
      <c r="W1987" s="1">
        <v>13719.49</v>
      </c>
    </row>
    <row r="1988" spans="1:23" s="33" customFormat="1" ht="52.5" customHeight="1" x14ac:dyDescent="0.45">
      <c r="A1988" s="55" t="s">
        <v>484</v>
      </c>
      <c r="B1988" s="55"/>
      <c r="C1988" s="11"/>
      <c r="D1988" s="20">
        <f t="shared" ref="D1988:W1988" si="340">SUM(D1978:D1987)</f>
        <v>11700280.039999999</v>
      </c>
      <c r="E1988" s="20">
        <f t="shared" si="340"/>
        <v>11533445.129999999</v>
      </c>
      <c r="F1988" s="20">
        <f t="shared" si="340"/>
        <v>0</v>
      </c>
      <c r="G1988" s="20">
        <f t="shared" si="340"/>
        <v>0</v>
      </c>
      <c r="H1988" s="20">
        <f t="shared" si="340"/>
        <v>0</v>
      </c>
      <c r="I1988" s="20">
        <f t="shared" si="340"/>
        <v>0</v>
      </c>
      <c r="J1988" s="20">
        <f t="shared" si="340"/>
        <v>0</v>
      </c>
      <c r="K1988" s="20">
        <f t="shared" si="340"/>
        <v>0</v>
      </c>
      <c r="L1988" s="20">
        <f>SUM(L1978:L1987)</f>
        <v>0</v>
      </c>
      <c r="M1988" s="20">
        <f t="shared" si="340"/>
        <v>0</v>
      </c>
      <c r="N1988" s="20">
        <f t="shared" si="340"/>
        <v>10413776.49</v>
      </c>
      <c r="O1988" s="20">
        <f t="shared" si="340"/>
        <v>1015647.3599999999</v>
      </c>
      <c r="P1988" s="20">
        <f t="shared" si="340"/>
        <v>0</v>
      </c>
      <c r="Q1988" s="20">
        <f t="shared" si="340"/>
        <v>0</v>
      </c>
      <c r="R1988" s="20">
        <f t="shared" si="340"/>
        <v>0</v>
      </c>
      <c r="S1988" s="20">
        <f t="shared" si="340"/>
        <v>0</v>
      </c>
      <c r="T1988" s="20">
        <f t="shared" si="340"/>
        <v>0</v>
      </c>
      <c r="U1988" s="20">
        <f t="shared" si="340"/>
        <v>104021.28</v>
      </c>
      <c r="V1988" s="20">
        <f t="shared" si="340"/>
        <v>0</v>
      </c>
      <c r="W1988" s="20">
        <f t="shared" si="340"/>
        <v>166834.91</v>
      </c>
    </row>
    <row r="1989" spans="1:23" s="16" customFormat="1" ht="35.25" customHeight="1" x14ac:dyDescent="0.5">
      <c r="A1989" s="55" t="s">
        <v>1013</v>
      </c>
      <c r="B1989" s="55"/>
      <c r="C1989" s="11"/>
      <c r="D1989" s="20">
        <f t="shared" ref="D1989:W1989" si="341">D1988+D1976+D1972</f>
        <v>15932633.479999999</v>
      </c>
      <c r="E1989" s="20">
        <f t="shared" si="341"/>
        <v>15691185.609999999</v>
      </c>
      <c r="F1989" s="20">
        <f t="shared" si="341"/>
        <v>0</v>
      </c>
      <c r="G1989" s="20">
        <f t="shared" si="341"/>
        <v>0</v>
      </c>
      <c r="H1989" s="20">
        <f t="shared" si="341"/>
        <v>0</v>
      </c>
      <c r="I1989" s="20">
        <f t="shared" si="341"/>
        <v>0</v>
      </c>
      <c r="J1989" s="20">
        <f t="shared" si="341"/>
        <v>0</v>
      </c>
      <c r="K1989" s="20">
        <f t="shared" si="341"/>
        <v>0</v>
      </c>
      <c r="L1989" s="20">
        <f>L1988+L1976+L1972</f>
        <v>0</v>
      </c>
      <c r="M1989" s="20">
        <f t="shared" si="341"/>
        <v>0</v>
      </c>
      <c r="N1989" s="20">
        <f t="shared" si="341"/>
        <v>14352682.359999999</v>
      </c>
      <c r="O1989" s="20">
        <f t="shared" si="341"/>
        <v>1234481.9699999997</v>
      </c>
      <c r="P1989" s="20">
        <f t="shared" si="341"/>
        <v>0</v>
      </c>
      <c r="Q1989" s="20">
        <f t="shared" si="341"/>
        <v>0</v>
      </c>
      <c r="R1989" s="20">
        <f t="shared" si="341"/>
        <v>0</v>
      </c>
      <c r="S1989" s="20">
        <f t="shared" si="341"/>
        <v>0</v>
      </c>
      <c r="T1989" s="20">
        <f t="shared" si="341"/>
        <v>0</v>
      </c>
      <c r="U1989" s="20">
        <f t="shared" si="341"/>
        <v>104021.28</v>
      </c>
      <c r="V1989" s="20">
        <f t="shared" si="341"/>
        <v>0</v>
      </c>
      <c r="W1989" s="20">
        <f t="shared" si="341"/>
        <v>241447.87000000002</v>
      </c>
    </row>
    <row r="1990" spans="1:23" s="16" customFormat="1" ht="35.25" customHeight="1" x14ac:dyDescent="0.5">
      <c r="A1990" s="59" t="s">
        <v>1679</v>
      </c>
      <c r="B1990" s="52"/>
      <c r="C1990" s="52"/>
      <c r="D1990" s="52"/>
      <c r="E1990" s="52"/>
      <c r="F1990" s="52"/>
      <c r="G1990" s="52"/>
      <c r="H1990" s="52"/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2"/>
      <c r="V1990" s="52"/>
      <c r="W1990" s="53"/>
    </row>
    <row r="1991" spans="1:23" s="16" customFormat="1" ht="35.25" customHeight="1" x14ac:dyDescent="0.5">
      <c r="A1991" s="59" t="s">
        <v>1344</v>
      </c>
      <c r="B1991" s="52"/>
      <c r="C1991" s="52"/>
      <c r="D1991" s="52"/>
      <c r="E1991" s="52"/>
      <c r="F1991" s="52"/>
      <c r="G1991" s="52"/>
      <c r="H1991" s="52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2"/>
      <c r="V1991" s="52"/>
      <c r="W1991" s="53"/>
    </row>
    <row r="1992" spans="1:23" s="16" customFormat="1" ht="35.25" customHeight="1" x14ac:dyDescent="0.5">
      <c r="A1992" s="4">
        <f>A1987+1</f>
        <v>623</v>
      </c>
      <c r="B1992" s="1" t="s">
        <v>1248</v>
      </c>
      <c r="C1992" s="2">
        <v>44161</v>
      </c>
      <c r="D1992" s="1">
        <f>E1992+W1992</f>
        <v>54124.02</v>
      </c>
      <c r="E1992" s="1">
        <f>SUM(F1992:V1992)</f>
        <v>54124.02</v>
      </c>
      <c r="F1992" s="1">
        <v>0</v>
      </c>
      <c r="G1992" s="1">
        <v>0</v>
      </c>
      <c r="H1992" s="1">
        <v>0</v>
      </c>
      <c r="I1992" s="1">
        <v>0</v>
      </c>
      <c r="J1992" s="1">
        <v>0</v>
      </c>
      <c r="K1992" s="1">
        <v>0</v>
      </c>
      <c r="L1992" s="1">
        <v>0</v>
      </c>
      <c r="M1992" s="1">
        <v>0</v>
      </c>
      <c r="N1992" s="1">
        <v>0</v>
      </c>
      <c r="O1992" s="1">
        <v>0</v>
      </c>
      <c r="P1992" s="1">
        <v>0</v>
      </c>
      <c r="Q1992" s="1">
        <v>0</v>
      </c>
      <c r="R1992" s="1">
        <v>0</v>
      </c>
      <c r="S1992" s="1">
        <v>0</v>
      </c>
      <c r="T1992" s="1">
        <v>0</v>
      </c>
      <c r="U1992" s="1">
        <v>54124.02</v>
      </c>
      <c r="V1992" s="1">
        <v>0</v>
      </c>
      <c r="W1992" s="1">
        <v>0</v>
      </c>
    </row>
    <row r="1993" spans="1:23" s="33" customFormat="1" ht="35.25" x14ac:dyDescent="0.45">
      <c r="A1993" s="4">
        <f>A1992+1</f>
        <v>624</v>
      </c>
      <c r="B1993" s="48" t="s">
        <v>1708</v>
      </c>
      <c r="C1993" s="2">
        <v>44171</v>
      </c>
      <c r="D1993" s="1">
        <f>E1993+W1993</f>
        <v>43330.26</v>
      </c>
      <c r="E1993" s="1">
        <f>SUM(F1993:V1993)</f>
        <v>43330.26</v>
      </c>
      <c r="F1993" s="1">
        <v>0</v>
      </c>
      <c r="G1993" s="1">
        <v>0</v>
      </c>
      <c r="H1993" s="1">
        <v>0</v>
      </c>
      <c r="I1993" s="1">
        <v>0</v>
      </c>
      <c r="J1993" s="1">
        <v>0</v>
      </c>
      <c r="K1993" s="1">
        <v>0</v>
      </c>
      <c r="L1993" s="1">
        <v>0</v>
      </c>
      <c r="M1993" s="1">
        <v>0</v>
      </c>
      <c r="N1993" s="1">
        <v>0</v>
      </c>
      <c r="O1993" s="1">
        <v>0</v>
      </c>
      <c r="P1993" s="1">
        <v>0</v>
      </c>
      <c r="Q1993" s="1">
        <v>0</v>
      </c>
      <c r="R1993" s="1">
        <v>0</v>
      </c>
      <c r="S1993" s="1">
        <v>0</v>
      </c>
      <c r="T1993" s="1">
        <v>0</v>
      </c>
      <c r="U1993" s="1">
        <v>43330.26</v>
      </c>
      <c r="V1993" s="1">
        <v>0</v>
      </c>
      <c r="W1993" s="1">
        <v>0</v>
      </c>
    </row>
    <row r="1994" spans="1:23" s="16" customFormat="1" ht="35.25" x14ac:dyDescent="0.5">
      <c r="A1994" s="4">
        <f>A1993+1</f>
        <v>625</v>
      </c>
      <c r="B1994" s="48" t="s">
        <v>1785</v>
      </c>
      <c r="C1994" s="2">
        <v>44172</v>
      </c>
      <c r="D1994" s="1">
        <f>E1994+W1994</f>
        <v>43330.26</v>
      </c>
      <c r="E1994" s="1">
        <f>SUM(F1994:V1994)</f>
        <v>43330.26</v>
      </c>
      <c r="F1994" s="1">
        <v>0</v>
      </c>
      <c r="G1994" s="1">
        <v>0</v>
      </c>
      <c r="H1994" s="1">
        <v>0</v>
      </c>
      <c r="I1994" s="1">
        <v>0</v>
      </c>
      <c r="J1994" s="1">
        <v>0</v>
      </c>
      <c r="K1994" s="1">
        <v>0</v>
      </c>
      <c r="L1994" s="1">
        <v>0</v>
      </c>
      <c r="M1994" s="1">
        <v>0</v>
      </c>
      <c r="N1994" s="1">
        <v>0</v>
      </c>
      <c r="O1994" s="1">
        <v>0</v>
      </c>
      <c r="P1994" s="1">
        <v>0</v>
      </c>
      <c r="Q1994" s="1">
        <v>0</v>
      </c>
      <c r="R1994" s="1">
        <v>0</v>
      </c>
      <c r="S1994" s="1">
        <v>0</v>
      </c>
      <c r="T1994" s="1">
        <v>0</v>
      </c>
      <c r="U1994" s="1">
        <v>43330.26</v>
      </c>
      <c r="V1994" s="1">
        <v>0</v>
      </c>
      <c r="W1994" s="1">
        <v>0</v>
      </c>
    </row>
    <row r="1995" spans="1:23" s="16" customFormat="1" ht="35.25" x14ac:dyDescent="0.5">
      <c r="A1995" s="4">
        <f>A1994+1</f>
        <v>626</v>
      </c>
      <c r="B1995" s="48" t="s">
        <v>1786</v>
      </c>
      <c r="C1995" s="2">
        <v>44173</v>
      </c>
      <c r="D1995" s="1">
        <f>E1995+W1995</f>
        <v>43330.26</v>
      </c>
      <c r="E1995" s="1">
        <f>SUM(F1995:V1995)</f>
        <v>43330.26</v>
      </c>
      <c r="F1995" s="1">
        <v>0</v>
      </c>
      <c r="G1995" s="1">
        <v>0</v>
      </c>
      <c r="H1995" s="1">
        <v>0</v>
      </c>
      <c r="I1995" s="1">
        <v>0</v>
      </c>
      <c r="J1995" s="1">
        <v>0</v>
      </c>
      <c r="K1995" s="1">
        <v>0</v>
      </c>
      <c r="L1995" s="1">
        <v>0</v>
      </c>
      <c r="M1995" s="1">
        <v>0</v>
      </c>
      <c r="N1995" s="1">
        <v>0</v>
      </c>
      <c r="O1995" s="1">
        <v>0</v>
      </c>
      <c r="P1995" s="1">
        <v>0</v>
      </c>
      <c r="Q1995" s="1">
        <v>0</v>
      </c>
      <c r="R1995" s="1">
        <v>0</v>
      </c>
      <c r="S1995" s="1">
        <v>0</v>
      </c>
      <c r="T1995" s="1">
        <v>0</v>
      </c>
      <c r="U1995" s="1">
        <v>43330.26</v>
      </c>
      <c r="V1995" s="1">
        <v>0</v>
      </c>
      <c r="W1995" s="1">
        <v>0</v>
      </c>
    </row>
    <row r="1996" spans="1:23" s="16" customFormat="1" ht="35.25" customHeight="1" x14ac:dyDescent="0.5">
      <c r="A1996" s="55" t="s">
        <v>484</v>
      </c>
      <c r="B1996" s="55"/>
      <c r="C1996" s="11"/>
      <c r="D1996" s="20">
        <f t="shared" ref="D1996:W1996" si="342">SUM(D1992:D1995)</f>
        <v>184114.80000000002</v>
      </c>
      <c r="E1996" s="20">
        <f t="shared" si="342"/>
        <v>184114.80000000002</v>
      </c>
      <c r="F1996" s="20">
        <f t="shared" si="342"/>
        <v>0</v>
      </c>
      <c r="G1996" s="20">
        <f t="shared" si="342"/>
        <v>0</v>
      </c>
      <c r="H1996" s="20">
        <f t="shared" si="342"/>
        <v>0</v>
      </c>
      <c r="I1996" s="20">
        <f t="shared" si="342"/>
        <v>0</v>
      </c>
      <c r="J1996" s="20">
        <f t="shared" si="342"/>
        <v>0</v>
      </c>
      <c r="K1996" s="20">
        <f t="shared" si="342"/>
        <v>0</v>
      </c>
      <c r="L1996" s="20">
        <f t="shared" si="342"/>
        <v>0</v>
      </c>
      <c r="M1996" s="20">
        <f t="shared" si="342"/>
        <v>0</v>
      </c>
      <c r="N1996" s="20">
        <f t="shared" si="342"/>
        <v>0</v>
      </c>
      <c r="O1996" s="20">
        <f t="shared" si="342"/>
        <v>0</v>
      </c>
      <c r="P1996" s="20">
        <f t="shared" si="342"/>
        <v>0</v>
      </c>
      <c r="Q1996" s="20">
        <f t="shared" si="342"/>
        <v>0</v>
      </c>
      <c r="R1996" s="20">
        <f t="shared" si="342"/>
        <v>0</v>
      </c>
      <c r="S1996" s="20">
        <f t="shared" si="342"/>
        <v>0</v>
      </c>
      <c r="T1996" s="20">
        <f t="shared" si="342"/>
        <v>0</v>
      </c>
      <c r="U1996" s="20">
        <f t="shared" si="342"/>
        <v>184114.80000000002</v>
      </c>
      <c r="V1996" s="20">
        <f t="shared" si="342"/>
        <v>0</v>
      </c>
      <c r="W1996" s="20">
        <f t="shared" si="342"/>
        <v>0</v>
      </c>
    </row>
    <row r="1997" spans="1:23" s="16" customFormat="1" ht="35.25" customHeight="1" x14ac:dyDescent="0.5">
      <c r="A1997" s="59" t="s">
        <v>1680</v>
      </c>
      <c r="B1997" s="52"/>
      <c r="C1997" s="52"/>
      <c r="D1997" s="52"/>
      <c r="E1997" s="52"/>
      <c r="F1997" s="52"/>
      <c r="G1997" s="52"/>
      <c r="H1997" s="52"/>
      <c r="I1997" s="52"/>
      <c r="J1997" s="52"/>
      <c r="K1997" s="52"/>
      <c r="L1997" s="52"/>
      <c r="M1997" s="52"/>
      <c r="N1997" s="52"/>
      <c r="O1997" s="52"/>
      <c r="P1997" s="52"/>
      <c r="Q1997" s="52"/>
      <c r="R1997" s="52"/>
      <c r="S1997" s="52"/>
      <c r="T1997" s="52"/>
      <c r="U1997" s="52"/>
      <c r="V1997" s="52"/>
      <c r="W1997" s="53"/>
    </row>
    <row r="1998" spans="1:23" s="16" customFormat="1" ht="35.25" customHeight="1" x14ac:dyDescent="0.5">
      <c r="A1998" s="4">
        <f>A1995+1</f>
        <v>627</v>
      </c>
      <c r="B1998" s="1" t="s">
        <v>1249</v>
      </c>
      <c r="C1998" s="2">
        <v>44208</v>
      </c>
      <c r="D1998" s="1">
        <f>E1998+W1998</f>
        <v>774115.87</v>
      </c>
      <c r="E1998" s="1">
        <f>SUM(F1998:V1998)</f>
        <v>763276.2</v>
      </c>
      <c r="F1998" s="1">
        <v>0</v>
      </c>
      <c r="G1998" s="1">
        <v>0</v>
      </c>
      <c r="H1998" s="1">
        <v>0</v>
      </c>
      <c r="I1998" s="1">
        <v>0</v>
      </c>
      <c r="J1998" s="1">
        <v>0</v>
      </c>
      <c r="K1998" s="1">
        <v>0</v>
      </c>
      <c r="L1998" s="1">
        <v>0</v>
      </c>
      <c r="M1998" s="1">
        <v>0</v>
      </c>
      <c r="N1998" s="1">
        <v>712053.6</v>
      </c>
      <c r="O1998" s="1">
        <v>0</v>
      </c>
      <c r="P1998" s="1">
        <v>0</v>
      </c>
      <c r="Q1998" s="1">
        <v>0</v>
      </c>
      <c r="R1998" s="1">
        <v>0</v>
      </c>
      <c r="S1998" s="1">
        <v>0</v>
      </c>
      <c r="T1998" s="1">
        <v>0</v>
      </c>
      <c r="U1998" s="1">
        <v>51222.6</v>
      </c>
      <c r="V1998" s="1">
        <v>0</v>
      </c>
      <c r="W1998" s="1">
        <v>10839.67</v>
      </c>
    </row>
    <row r="1999" spans="1:23" s="16" customFormat="1" ht="35.25" customHeight="1" x14ac:dyDescent="0.5">
      <c r="A1999" s="4">
        <f>A1998+1</f>
        <v>628</v>
      </c>
      <c r="B1999" s="1" t="s">
        <v>1250</v>
      </c>
      <c r="C1999" s="2">
        <v>44209</v>
      </c>
      <c r="D1999" s="1">
        <f>E1999+W1999</f>
        <v>51222.6</v>
      </c>
      <c r="E1999" s="1">
        <f>SUM(F1999:V1999)</f>
        <v>51222.6</v>
      </c>
      <c r="F1999" s="1">
        <v>0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1">
        <v>0</v>
      </c>
      <c r="R1999" s="1">
        <v>0</v>
      </c>
      <c r="S1999" s="1">
        <v>0</v>
      </c>
      <c r="T1999" s="1">
        <v>0</v>
      </c>
      <c r="U1999" s="1">
        <v>51222.6</v>
      </c>
      <c r="V1999" s="1">
        <v>0</v>
      </c>
      <c r="W1999" s="1">
        <v>0</v>
      </c>
    </row>
    <row r="2000" spans="1:23" s="33" customFormat="1" ht="35.25" customHeight="1" x14ac:dyDescent="0.45">
      <c r="A2000" s="4">
        <f>A1999+1</f>
        <v>629</v>
      </c>
      <c r="B2000" s="1" t="s">
        <v>1251</v>
      </c>
      <c r="C2000" s="2">
        <v>44205</v>
      </c>
      <c r="D2000" s="1">
        <f>E2000+W2000</f>
        <v>67484.88</v>
      </c>
      <c r="E2000" s="1">
        <f>SUM(F2000:V2000)</f>
        <v>67484.88</v>
      </c>
      <c r="F2000" s="1">
        <v>0</v>
      </c>
      <c r="G2000" s="1">
        <v>0</v>
      </c>
      <c r="H2000" s="1">
        <v>0</v>
      </c>
      <c r="I2000" s="1">
        <v>0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0</v>
      </c>
      <c r="P2000" s="1">
        <v>0</v>
      </c>
      <c r="Q2000" s="1">
        <v>0</v>
      </c>
      <c r="R2000" s="1">
        <v>0</v>
      </c>
      <c r="S2000" s="1">
        <v>0</v>
      </c>
      <c r="T2000" s="1">
        <v>0</v>
      </c>
      <c r="U2000" s="1">
        <v>67484.88</v>
      </c>
      <c r="V2000" s="1">
        <v>0</v>
      </c>
      <c r="W2000" s="1">
        <v>0</v>
      </c>
    </row>
    <row r="2001" spans="1:23" s="16" customFormat="1" ht="35.25" customHeight="1" x14ac:dyDescent="0.5">
      <c r="A2001" s="4">
        <f>A2000+1</f>
        <v>630</v>
      </c>
      <c r="B2001" s="1" t="s">
        <v>1252</v>
      </c>
      <c r="C2001" s="2">
        <v>44206</v>
      </c>
      <c r="D2001" s="1">
        <f>E2001+W2001</f>
        <v>67484.88</v>
      </c>
      <c r="E2001" s="1">
        <f>SUM(F2001:V2001)</f>
        <v>67484.88</v>
      </c>
      <c r="F2001" s="1">
        <v>0</v>
      </c>
      <c r="G2001" s="1">
        <v>0</v>
      </c>
      <c r="H2001" s="1">
        <v>0</v>
      </c>
      <c r="I2001" s="1">
        <v>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1">
        <v>0</v>
      </c>
      <c r="R2001" s="1">
        <v>0</v>
      </c>
      <c r="S2001" s="1">
        <v>0</v>
      </c>
      <c r="T2001" s="1">
        <v>0</v>
      </c>
      <c r="U2001" s="1">
        <v>67484.88</v>
      </c>
      <c r="V2001" s="1">
        <v>0</v>
      </c>
      <c r="W2001" s="1">
        <v>0</v>
      </c>
    </row>
    <row r="2002" spans="1:23" s="16" customFormat="1" ht="60" customHeight="1" x14ac:dyDescent="0.5">
      <c r="A2002" s="4">
        <f>A2001+1</f>
        <v>631</v>
      </c>
      <c r="B2002" s="1" t="s">
        <v>1253</v>
      </c>
      <c r="C2002" s="2">
        <v>44207</v>
      </c>
      <c r="D2002" s="1">
        <f>E2002+W2002</f>
        <v>1578024.61</v>
      </c>
      <c r="E2002" s="1">
        <f>SUM(F2002:V2002)</f>
        <v>1566613.54</v>
      </c>
      <c r="F2002" s="1">
        <v>1499176.42</v>
      </c>
      <c r="G2002" s="1">
        <v>0</v>
      </c>
      <c r="H2002" s="1">
        <v>0</v>
      </c>
      <c r="I2002" s="1">
        <v>0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1">
        <v>0</v>
      </c>
      <c r="R2002" s="1">
        <v>0</v>
      </c>
      <c r="S2002" s="1">
        <v>0</v>
      </c>
      <c r="T2002" s="1">
        <v>0</v>
      </c>
      <c r="U2002" s="1">
        <v>67437.119999999995</v>
      </c>
      <c r="V2002" s="1">
        <v>0</v>
      </c>
      <c r="W2002" s="1">
        <v>11411.07</v>
      </c>
    </row>
    <row r="2003" spans="1:23" s="16" customFormat="1" ht="60" customHeight="1" x14ac:dyDescent="0.5">
      <c r="A2003" s="55" t="s">
        <v>484</v>
      </c>
      <c r="B2003" s="55"/>
      <c r="C2003" s="11"/>
      <c r="D2003" s="20">
        <f>SUM(D1998:D2002)</f>
        <v>2538332.84</v>
      </c>
      <c r="E2003" s="20">
        <f t="shared" ref="E2003:W2003" si="343">SUM(E1998:E2002)</f>
        <v>2516082.1</v>
      </c>
      <c r="F2003" s="20">
        <f t="shared" si="343"/>
        <v>1499176.42</v>
      </c>
      <c r="G2003" s="20">
        <f t="shared" si="343"/>
        <v>0</v>
      </c>
      <c r="H2003" s="20">
        <f t="shared" si="343"/>
        <v>0</v>
      </c>
      <c r="I2003" s="20">
        <f t="shared" si="343"/>
        <v>0</v>
      </c>
      <c r="J2003" s="20">
        <f t="shared" si="343"/>
        <v>0</v>
      </c>
      <c r="K2003" s="20">
        <f t="shared" si="343"/>
        <v>0</v>
      </c>
      <c r="L2003" s="20">
        <f t="shared" si="343"/>
        <v>0</v>
      </c>
      <c r="M2003" s="20">
        <f t="shared" si="343"/>
        <v>0</v>
      </c>
      <c r="N2003" s="20">
        <f t="shared" si="343"/>
        <v>712053.6</v>
      </c>
      <c r="O2003" s="20">
        <f t="shared" si="343"/>
        <v>0</v>
      </c>
      <c r="P2003" s="20">
        <f t="shared" si="343"/>
        <v>0</v>
      </c>
      <c r="Q2003" s="20">
        <f t="shared" si="343"/>
        <v>0</v>
      </c>
      <c r="R2003" s="20">
        <f t="shared" si="343"/>
        <v>0</v>
      </c>
      <c r="S2003" s="20">
        <f t="shared" si="343"/>
        <v>0</v>
      </c>
      <c r="T2003" s="20">
        <f t="shared" si="343"/>
        <v>0</v>
      </c>
      <c r="U2003" s="20">
        <f t="shared" si="343"/>
        <v>304852.08</v>
      </c>
      <c r="V2003" s="20">
        <f t="shared" si="343"/>
        <v>0</v>
      </c>
      <c r="W2003" s="20">
        <f t="shared" si="343"/>
        <v>22250.739999999998</v>
      </c>
    </row>
    <row r="2004" spans="1:23" s="16" customFormat="1" ht="35.25" customHeight="1" x14ac:dyDescent="0.5">
      <c r="A2004" s="55" t="s">
        <v>1013</v>
      </c>
      <c r="B2004" s="55"/>
      <c r="C2004" s="11"/>
      <c r="D2004" s="20">
        <f>D2003+D1996</f>
        <v>2722447.6399999997</v>
      </c>
      <c r="E2004" s="20">
        <f t="shared" ref="E2004:W2004" si="344">E2003+E1996</f>
        <v>2700196.9</v>
      </c>
      <c r="F2004" s="20">
        <f t="shared" si="344"/>
        <v>1499176.42</v>
      </c>
      <c r="G2004" s="20">
        <f t="shared" si="344"/>
        <v>0</v>
      </c>
      <c r="H2004" s="20">
        <f t="shared" si="344"/>
        <v>0</v>
      </c>
      <c r="I2004" s="20">
        <f t="shared" si="344"/>
        <v>0</v>
      </c>
      <c r="J2004" s="20">
        <f t="shared" si="344"/>
        <v>0</v>
      </c>
      <c r="K2004" s="20">
        <f t="shared" si="344"/>
        <v>0</v>
      </c>
      <c r="L2004" s="20">
        <f t="shared" si="344"/>
        <v>0</v>
      </c>
      <c r="M2004" s="20">
        <f t="shared" si="344"/>
        <v>0</v>
      </c>
      <c r="N2004" s="20">
        <f t="shared" si="344"/>
        <v>712053.6</v>
      </c>
      <c r="O2004" s="20">
        <f t="shared" si="344"/>
        <v>0</v>
      </c>
      <c r="P2004" s="20">
        <f t="shared" si="344"/>
        <v>0</v>
      </c>
      <c r="Q2004" s="20">
        <f t="shared" si="344"/>
        <v>0</v>
      </c>
      <c r="R2004" s="20">
        <f t="shared" si="344"/>
        <v>0</v>
      </c>
      <c r="S2004" s="20">
        <f t="shared" si="344"/>
        <v>0</v>
      </c>
      <c r="T2004" s="20">
        <f t="shared" si="344"/>
        <v>0</v>
      </c>
      <c r="U2004" s="20">
        <f t="shared" si="344"/>
        <v>488966.88</v>
      </c>
      <c r="V2004" s="20">
        <f t="shared" si="344"/>
        <v>0</v>
      </c>
      <c r="W2004" s="20">
        <f t="shared" si="344"/>
        <v>22250.739999999998</v>
      </c>
    </row>
    <row r="2005" spans="1:23" s="16" customFormat="1" ht="35.25" customHeight="1" x14ac:dyDescent="0.5">
      <c r="A2005" s="56" t="s">
        <v>1681</v>
      </c>
      <c r="B2005" s="56"/>
      <c r="C2005" s="56"/>
      <c r="D2005" s="56"/>
      <c r="E2005" s="56"/>
      <c r="F2005" s="56"/>
      <c r="G2005" s="56"/>
      <c r="H2005" s="56"/>
      <c r="I2005" s="56"/>
      <c r="J2005" s="56"/>
      <c r="K2005" s="56"/>
      <c r="L2005" s="56"/>
      <c r="M2005" s="56"/>
      <c r="N2005" s="56"/>
      <c r="O2005" s="56"/>
      <c r="P2005" s="56"/>
      <c r="Q2005" s="56"/>
      <c r="R2005" s="56"/>
      <c r="S2005" s="56"/>
      <c r="T2005" s="56"/>
      <c r="U2005" s="56"/>
      <c r="V2005" s="56"/>
      <c r="W2005" s="56"/>
    </row>
    <row r="2006" spans="1:23" s="16" customFormat="1" ht="35.25" customHeight="1" x14ac:dyDescent="0.5">
      <c r="A2006" s="56" t="s">
        <v>1682</v>
      </c>
      <c r="B2006" s="56"/>
      <c r="C2006" s="56"/>
      <c r="D2006" s="56"/>
      <c r="E2006" s="56"/>
      <c r="F2006" s="56"/>
      <c r="G2006" s="56"/>
      <c r="H2006" s="56"/>
      <c r="I2006" s="56"/>
      <c r="J2006" s="56"/>
      <c r="K2006" s="56"/>
      <c r="L2006" s="56"/>
      <c r="M2006" s="56"/>
      <c r="N2006" s="56"/>
      <c r="O2006" s="56"/>
      <c r="P2006" s="56"/>
      <c r="Q2006" s="56"/>
      <c r="R2006" s="56"/>
      <c r="S2006" s="56"/>
      <c r="T2006" s="56"/>
      <c r="U2006" s="56"/>
      <c r="V2006" s="56"/>
      <c r="W2006" s="56"/>
    </row>
    <row r="2007" spans="1:23" s="16" customFormat="1" ht="35.25" customHeight="1" x14ac:dyDescent="0.5">
      <c r="A2007" s="4">
        <f>A2002+1</f>
        <v>632</v>
      </c>
      <c r="B2007" s="1" t="s">
        <v>1254</v>
      </c>
      <c r="C2007" s="2">
        <v>44304</v>
      </c>
      <c r="D2007" s="1">
        <f t="shared" ref="D2007:D2030" si="345">E2007+W2007</f>
        <v>1768418.5399999998</v>
      </c>
      <c r="E2007" s="1">
        <f t="shared" ref="E2007:E2030" si="346">SUM(F2007:V2007)</f>
        <v>1737667.66</v>
      </c>
      <c r="F2007" s="1">
        <v>0</v>
      </c>
      <c r="G2007" s="30">
        <v>449481.24</v>
      </c>
      <c r="H2007" s="1">
        <v>0</v>
      </c>
      <c r="I2007" s="30">
        <v>229854</v>
      </c>
      <c r="J2007" s="30">
        <v>359456.65</v>
      </c>
      <c r="K2007" s="30">
        <v>343756.1</v>
      </c>
      <c r="L2007" s="1">
        <v>0</v>
      </c>
      <c r="M2007" s="1">
        <v>0</v>
      </c>
      <c r="N2007" s="1">
        <v>0</v>
      </c>
      <c r="O2007" s="30">
        <v>355119.67</v>
      </c>
      <c r="P2007" s="1">
        <v>0</v>
      </c>
      <c r="Q2007" s="1">
        <v>0</v>
      </c>
      <c r="R2007" s="1">
        <v>0</v>
      </c>
      <c r="S2007" s="1">
        <v>0</v>
      </c>
      <c r="T2007" s="1">
        <v>0</v>
      </c>
      <c r="U2007" s="1">
        <v>0</v>
      </c>
      <c r="V2007" s="1">
        <v>0</v>
      </c>
      <c r="W2007" s="1">
        <v>30750.880000000001</v>
      </c>
    </row>
    <row r="2008" spans="1:23" s="16" customFormat="1" ht="35.25" customHeight="1" x14ac:dyDescent="0.5">
      <c r="A2008" s="4">
        <f t="shared" ref="A2008:A2030" si="347">A2007+1</f>
        <v>633</v>
      </c>
      <c r="B2008" s="1" t="s">
        <v>1255</v>
      </c>
      <c r="C2008" s="2">
        <v>44305</v>
      </c>
      <c r="D2008" s="1">
        <f t="shared" si="345"/>
        <v>1827146.09</v>
      </c>
      <c r="E2008" s="1">
        <f t="shared" si="346"/>
        <v>1796249.05</v>
      </c>
      <c r="F2008" s="1">
        <v>0</v>
      </c>
      <c r="G2008" s="30">
        <v>446135.26</v>
      </c>
      <c r="H2008" s="1">
        <v>0</v>
      </c>
      <c r="I2008" s="30">
        <v>233911.2</v>
      </c>
      <c r="J2008" s="30">
        <v>395292.59</v>
      </c>
      <c r="K2008" s="30">
        <v>365790.33</v>
      </c>
      <c r="L2008" s="1">
        <v>0</v>
      </c>
      <c r="M2008" s="1">
        <v>0</v>
      </c>
      <c r="N2008" s="1">
        <v>0</v>
      </c>
      <c r="O2008" s="30">
        <v>355119.67</v>
      </c>
      <c r="P2008" s="1">
        <v>0</v>
      </c>
      <c r="Q2008" s="1">
        <v>0</v>
      </c>
      <c r="R2008" s="1">
        <v>0</v>
      </c>
      <c r="S2008" s="1">
        <v>0</v>
      </c>
      <c r="T2008" s="1">
        <v>0</v>
      </c>
      <c r="U2008" s="1">
        <v>0</v>
      </c>
      <c r="V2008" s="1">
        <v>0</v>
      </c>
      <c r="W2008" s="1">
        <v>30897.040000000001</v>
      </c>
    </row>
    <row r="2009" spans="1:23" s="16" customFormat="1" ht="35.25" customHeight="1" x14ac:dyDescent="0.5">
      <c r="A2009" s="4">
        <f t="shared" si="347"/>
        <v>634</v>
      </c>
      <c r="B2009" s="1" t="s">
        <v>1256</v>
      </c>
      <c r="C2009" s="2">
        <v>44306</v>
      </c>
      <c r="D2009" s="1">
        <f t="shared" si="345"/>
        <v>1803301.12</v>
      </c>
      <c r="E2009" s="1">
        <f t="shared" si="346"/>
        <v>1772797.4300000002</v>
      </c>
      <c r="F2009" s="1">
        <v>0</v>
      </c>
      <c r="G2009" s="1">
        <v>446724.1</v>
      </c>
      <c r="H2009" s="1">
        <v>0</v>
      </c>
      <c r="I2009" s="1">
        <v>232081.2</v>
      </c>
      <c r="J2009" s="1">
        <v>395292.83</v>
      </c>
      <c r="K2009" s="1">
        <v>343579.63</v>
      </c>
      <c r="L2009" s="1">
        <v>0</v>
      </c>
      <c r="M2009" s="1">
        <v>0</v>
      </c>
      <c r="N2009" s="1">
        <v>0</v>
      </c>
      <c r="O2009" s="1">
        <v>355119.67</v>
      </c>
      <c r="P2009" s="1">
        <v>0</v>
      </c>
      <c r="Q2009" s="1">
        <v>0</v>
      </c>
      <c r="R2009" s="1">
        <v>0</v>
      </c>
      <c r="S2009" s="1">
        <v>0</v>
      </c>
      <c r="T2009" s="1">
        <v>0</v>
      </c>
      <c r="U2009" s="1">
        <v>0</v>
      </c>
      <c r="V2009" s="1">
        <v>0</v>
      </c>
      <c r="W2009" s="1">
        <v>30503.69</v>
      </c>
    </row>
    <row r="2010" spans="1:23" s="16" customFormat="1" ht="35.25" customHeight="1" x14ac:dyDescent="0.5">
      <c r="A2010" s="4">
        <f t="shared" si="347"/>
        <v>635</v>
      </c>
      <c r="B2010" s="1" t="s">
        <v>1257</v>
      </c>
      <c r="C2010" s="2">
        <v>44356</v>
      </c>
      <c r="D2010" s="1">
        <f t="shared" si="345"/>
        <v>45419.76</v>
      </c>
      <c r="E2010" s="1">
        <f t="shared" si="346"/>
        <v>45419.76</v>
      </c>
      <c r="F2010" s="1">
        <v>0</v>
      </c>
      <c r="G2010" s="1">
        <v>0</v>
      </c>
      <c r="H2010" s="1">
        <v>0</v>
      </c>
      <c r="I2010" s="1">
        <v>0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1">
        <v>0</v>
      </c>
      <c r="R2010" s="1">
        <v>0</v>
      </c>
      <c r="S2010" s="1">
        <v>0</v>
      </c>
      <c r="T2010" s="1">
        <v>0</v>
      </c>
      <c r="U2010" s="1">
        <v>45419.76</v>
      </c>
      <c r="V2010" s="1">
        <v>0</v>
      </c>
      <c r="W2010" s="1">
        <v>0</v>
      </c>
    </row>
    <row r="2011" spans="1:23" s="16" customFormat="1" ht="35.25" customHeight="1" x14ac:dyDescent="0.5">
      <c r="A2011" s="4">
        <f t="shared" si="347"/>
        <v>636</v>
      </c>
      <c r="B2011" s="1" t="s">
        <v>1258</v>
      </c>
      <c r="C2011" s="2">
        <v>44357</v>
      </c>
      <c r="D2011" s="1">
        <f t="shared" si="345"/>
        <v>2499359.46</v>
      </c>
      <c r="E2011" s="1">
        <f t="shared" si="346"/>
        <v>2461517.94</v>
      </c>
      <c r="F2011" s="1">
        <v>0</v>
      </c>
      <c r="G2011" s="1">
        <v>0</v>
      </c>
      <c r="H2011" s="1">
        <v>0</v>
      </c>
      <c r="I2011" s="1">
        <v>0</v>
      </c>
      <c r="J2011" s="1">
        <v>0</v>
      </c>
      <c r="K2011" s="1">
        <v>81652.460000000006</v>
      </c>
      <c r="L2011" s="1">
        <v>0</v>
      </c>
      <c r="M2011" s="1">
        <v>0</v>
      </c>
      <c r="N2011" s="1">
        <v>2056541.02</v>
      </c>
      <c r="O2011" s="1">
        <v>323324.46000000002</v>
      </c>
      <c r="P2011" s="1">
        <v>0</v>
      </c>
      <c r="Q2011" s="1">
        <v>0</v>
      </c>
      <c r="R2011" s="1">
        <v>0</v>
      </c>
      <c r="S2011" s="1">
        <v>0</v>
      </c>
      <c r="T2011" s="1">
        <v>0</v>
      </c>
      <c r="U2011" s="1">
        <v>0</v>
      </c>
      <c r="V2011" s="1">
        <v>0</v>
      </c>
      <c r="W2011" s="1">
        <v>37841.519999999997</v>
      </c>
    </row>
    <row r="2012" spans="1:23" s="16" customFormat="1" ht="35.25" customHeight="1" x14ac:dyDescent="0.5">
      <c r="A2012" s="4">
        <f t="shared" si="347"/>
        <v>637</v>
      </c>
      <c r="B2012" s="1" t="s">
        <v>1259</v>
      </c>
      <c r="C2012" s="2">
        <v>44358</v>
      </c>
      <c r="D2012" s="1">
        <f t="shared" si="345"/>
        <v>2445136.66</v>
      </c>
      <c r="E2012" s="1">
        <f t="shared" si="346"/>
        <v>2405983.52</v>
      </c>
      <c r="F2012" s="1">
        <v>0</v>
      </c>
      <c r="G2012" s="1">
        <v>0</v>
      </c>
      <c r="H2012" s="1">
        <v>0</v>
      </c>
      <c r="I2012" s="1">
        <v>0</v>
      </c>
      <c r="J2012" s="1">
        <v>0</v>
      </c>
      <c r="K2012" s="1">
        <v>0</v>
      </c>
      <c r="L2012" s="1">
        <v>0</v>
      </c>
      <c r="M2012" s="1">
        <v>0</v>
      </c>
      <c r="N2012" s="1">
        <v>1965544.82</v>
      </c>
      <c r="O2012" s="1">
        <v>440438.7</v>
      </c>
      <c r="P2012" s="1">
        <v>0</v>
      </c>
      <c r="Q2012" s="1">
        <v>0</v>
      </c>
      <c r="R2012" s="1">
        <v>0</v>
      </c>
      <c r="S2012" s="1">
        <v>0</v>
      </c>
      <c r="T2012" s="1">
        <v>0</v>
      </c>
      <c r="U2012" s="1">
        <v>0</v>
      </c>
      <c r="V2012" s="1">
        <v>0</v>
      </c>
      <c r="W2012" s="1">
        <v>39153.14</v>
      </c>
    </row>
    <row r="2013" spans="1:23" s="16" customFormat="1" ht="35.25" customHeight="1" x14ac:dyDescent="0.5">
      <c r="A2013" s="4">
        <f t="shared" si="347"/>
        <v>638</v>
      </c>
      <c r="B2013" s="1" t="s">
        <v>1261</v>
      </c>
      <c r="C2013" s="2">
        <v>44345</v>
      </c>
      <c r="D2013" s="1">
        <f t="shared" si="345"/>
        <v>5402678.4799999995</v>
      </c>
      <c r="E2013" s="1">
        <f t="shared" si="346"/>
        <v>5325093.6499999994</v>
      </c>
      <c r="F2013" s="1">
        <v>0</v>
      </c>
      <c r="G2013" s="1">
        <v>725260.80000000005</v>
      </c>
      <c r="H2013" s="1">
        <v>0</v>
      </c>
      <c r="I2013" s="1">
        <v>0</v>
      </c>
      <c r="J2013" s="1">
        <v>0</v>
      </c>
      <c r="K2013" s="1">
        <v>0</v>
      </c>
      <c r="L2013" s="1">
        <v>0</v>
      </c>
      <c r="M2013" s="1">
        <v>0</v>
      </c>
      <c r="N2013" s="1">
        <v>3932388.5</v>
      </c>
      <c r="O2013" s="1">
        <v>628465.22</v>
      </c>
      <c r="P2013" s="1">
        <v>0</v>
      </c>
      <c r="Q2013" s="1">
        <v>0</v>
      </c>
      <c r="R2013" s="1">
        <v>0</v>
      </c>
      <c r="S2013" s="1">
        <v>0</v>
      </c>
      <c r="T2013" s="1">
        <v>38979.129999999997</v>
      </c>
      <c r="U2013" s="1">
        <v>0</v>
      </c>
      <c r="V2013" s="1">
        <v>0</v>
      </c>
      <c r="W2013" s="1">
        <v>77584.83</v>
      </c>
    </row>
    <row r="2014" spans="1:23" s="16" customFormat="1" ht="35.25" customHeight="1" x14ac:dyDescent="0.5">
      <c r="A2014" s="4">
        <f t="shared" si="347"/>
        <v>639</v>
      </c>
      <c r="B2014" s="1" t="s">
        <v>1262</v>
      </c>
      <c r="C2014" s="2">
        <v>44347</v>
      </c>
      <c r="D2014" s="1">
        <f t="shared" si="345"/>
        <v>4640836.5</v>
      </c>
      <c r="E2014" s="1">
        <f t="shared" si="346"/>
        <v>4598572.8600000003</v>
      </c>
      <c r="F2014" s="1">
        <v>1504760.06</v>
      </c>
      <c r="G2014" s="1">
        <v>0</v>
      </c>
      <c r="H2014" s="1">
        <v>0</v>
      </c>
      <c r="I2014" s="1">
        <v>0</v>
      </c>
      <c r="J2014" s="1">
        <v>0</v>
      </c>
      <c r="K2014" s="1">
        <v>64218</v>
      </c>
      <c r="L2014" s="1">
        <v>0</v>
      </c>
      <c r="M2014" s="1">
        <v>0</v>
      </c>
      <c r="N2014" s="1">
        <v>2584455.4700000002</v>
      </c>
      <c r="O2014" s="1">
        <v>405768.53</v>
      </c>
      <c r="P2014" s="1">
        <v>0</v>
      </c>
      <c r="Q2014" s="1">
        <v>0</v>
      </c>
      <c r="R2014" s="1">
        <v>0</v>
      </c>
      <c r="S2014" s="1">
        <v>0</v>
      </c>
      <c r="T2014" s="1">
        <v>39370.800000000003</v>
      </c>
      <c r="U2014" s="1">
        <v>0</v>
      </c>
      <c r="V2014" s="1">
        <v>0</v>
      </c>
      <c r="W2014" s="1">
        <v>42263.64</v>
      </c>
    </row>
    <row r="2015" spans="1:23" s="16" customFormat="1" ht="35.25" customHeight="1" x14ac:dyDescent="0.5">
      <c r="A2015" s="4">
        <f t="shared" si="347"/>
        <v>640</v>
      </c>
      <c r="B2015" s="1" t="s">
        <v>1263</v>
      </c>
      <c r="C2015" s="2">
        <v>44349</v>
      </c>
      <c r="D2015" s="1">
        <f t="shared" si="345"/>
        <v>4716296.58</v>
      </c>
      <c r="E2015" s="1">
        <f t="shared" si="346"/>
        <v>4646951</v>
      </c>
      <c r="F2015" s="1">
        <v>0</v>
      </c>
      <c r="G2015" s="1">
        <v>412564.7</v>
      </c>
      <c r="H2015" s="1">
        <v>0</v>
      </c>
      <c r="I2015" s="1">
        <v>0</v>
      </c>
      <c r="J2015" s="1">
        <v>0</v>
      </c>
      <c r="K2015" s="1">
        <v>180626.4</v>
      </c>
      <c r="L2015" s="1">
        <v>0</v>
      </c>
      <c r="M2015" s="1">
        <v>0</v>
      </c>
      <c r="N2015" s="1">
        <v>3364429.21</v>
      </c>
      <c r="O2015" s="1">
        <v>689330.69</v>
      </c>
      <c r="P2015" s="1">
        <v>0</v>
      </c>
      <c r="Q2015" s="1">
        <v>0</v>
      </c>
      <c r="R2015" s="1">
        <v>0</v>
      </c>
      <c r="S2015" s="1">
        <v>0</v>
      </c>
      <c r="T2015" s="1">
        <v>0</v>
      </c>
      <c r="U2015" s="1">
        <v>0</v>
      </c>
      <c r="V2015" s="1">
        <v>0</v>
      </c>
      <c r="W2015" s="1">
        <v>69345.58</v>
      </c>
    </row>
    <row r="2016" spans="1:23" s="16" customFormat="1" ht="35.25" customHeight="1" x14ac:dyDescent="0.5">
      <c r="A2016" s="4">
        <f t="shared" si="347"/>
        <v>641</v>
      </c>
      <c r="B2016" s="1" t="s">
        <v>1265</v>
      </c>
      <c r="C2016" s="2">
        <v>44354</v>
      </c>
      <c r="D2016" s="1">
        <f t="shared" si="345"/>
        <v>2716708.4500000007</v>
      </c>
      <c r="E2016" s="1">
        <f t="shared" si="346"/>
        <v>2685263.8900000006</v>
      </c>
      <c r="F2016" s="1">
        <v>0</v>
      </c>
      <c r="G2016" s="1">
        <v>1182871.49</v>
      </c>
      <c r="H2016" s="1">
        <v>0</v>
      </c>
      <c r="I2016" s="1">
        <v>652024.9</v>
      </c>
      <c r="J2016" s="1">
        <v>204942.48</v>
      </c>
      <c r="K2016" s="1">
        <v>91621.2</v>
      </c>
      <c r="L2016" s="1">
        <v>0</v>
      </c>
      <c r="M2016" s="1">
        <v>0</v>
      </c>
      <c r="N2016" s="1">
        <v>0</v>
      </c>
      <c r="O2016" s="1">
        <v>499890.1</v>
      </c>
      <c r="P2016" s="1">
        <v>0</v>
      </c>
      <c r="Q2016" s="1">
        <v>0</v>
      </c>
      <c r="R2016" s="1">
        <v>0</v>
      </c>
      <c r="S2016" s="1">
        <v>0</v>
      </c>
      <c r="T2016" s="1">
        <v>53913.72</v>
      </c>
      <c r="U2016" s="1">
        <v>0</v>
      </c>
      <c r="V2016" s="1">
        <v>0</v>
      </c>
      <c r="W2016" s="1">
        <v>31444.560000000001</v>
      </c>
    </row>
    <row r="2017" spans="1:23" s="16" customFormat="1" ht="35.25" customHeight="1" x14ac:dyDescent="0.5">
      <c r="A2017" s="4">
        <f t="shared" si="347"/>
        <v>642</v>
      </c>
      <c r="B2017" s="1" t="s">
        <v>1266</v>
      </c>
      <c r="C2017" s="2">
        <v>44223</v>
      </c>
      <c r="D2017" s="1">
        <f t="shared" si="345"/>
        <v>748017.16</v>
      </c>
      <c r="E2017" s="1">
        <f t="shared" si="346"/>
        <v>733809.12</v>
      </c>
      <c r="F2017" s="1">
        <v>0</v>
      </c>
      <c r="G2017" s="1">
        <v>433543.2</v>
      </c>
      <c r="H2017" s="1">
        <v>0</v>
      </c>
      <c r="I2017" s="1">
        <v>104497.2</v>
      </c>
      <c r="J2017" s="1">
        <v>158296.32000000001</v>
      </c>
      <c r="K2017" s="1">
        <v>37472.400000000001</v>
      </c>
      <c r="L2017" s="1">
        <v>0</v>
      </c>
      <c r="M2017" s="1">
        <v>0</v>
      </c>
      <c r="N2017" s="1">
        <v>0</v>
      </c>
      <c r="O2017" s="1">
        <v>0</v>
      </c>
      <c r="P2017" s="1">
        <v>0</v>
      </c>
      <c r="Q2017" s="1">
        <v>0</v>
      </c>
      <c r="R2017" s="1">
        <v>0</v>
      </c>
      <c r="S2017" s="1">
        <v>0</v>
      </c>
      <c r="T2017" s="1">
        <v>0</v>
      </c>
      <c r="U2017" s="1">
        <v>0</v>
      </c>
      <c r="V2017" s="1">
        <v>0</v>
      </c>
      <c r="W2017" s="1">
        <v>14208.04</v>
      </c>
    </row>
    <row r="2018" spans="1:23" s="16" customFormat="1" ht="35.25" customHeight="1" x14ac:dyDescent="0.5">
      <c r="A2018" s="4">
        <f t="shared" si="347"/>
        <v>643</v>
      </c>
      <c r="B2018" s="1" t="s">
        <v>1270</v>
      </c>
      <c r="C2018" s="2">
        <v>44440</v>
      </c>
      <c r="D2018" s="1">
        <f t="shared" si="345"/>
        <v>107770.44</v>
      </c>
      <c r="E2018" s="1">
        <f t="shared" si="346"/>
        <v>107770.44</v>
      </c>
      <c r="F2018" s="1">
        <v>0</v>
      </c>
      <c r="G2018" s="1">
        <v>0</v>
      </c>
      <c r="H2018" s="1">
        <v>0</v>
      </c>
      <c r="I2018" s="1">
        <v>0</v>
      </c>
      <c r="J2018" s="1">
        <v>0</v>
      </c>
      <c r="K2018" s="1">
        <v>0</v>
      </c>
      <c r="L2018" s="1">
        <v>0</v>
      </c>
      <c r="M2018" s="1">
        <v>0</v>
      </c>
      <c r="N2018" s="1">
        <v>0</v>
      </c>
      <c r="O2018" s="1">
        <v>0</v>
      </c>
      <c r="P2018" s="1">
        <v>0</v>
      </c>
      <c r="Q2018" s="1">
        <v>0</v>
      </c>
      <c r="R2018" s="1">
        <v>0</v>
      </c>
      <c r="S2018" s="1">
        <v>0</v>
      </c>
      <c r="T2018" s="1">
        <v>0</v>
      </c>
      <c r="U2018" s="1">
        <v>107770.44</v>
      </c>
      <c r="V2018" s="1">
        <v>0</v>
      </c>
      <c r="W2018" s="1">
        <v>0</v>
      </c>
    </row>
    <row r="2019" spans="1:23" s="16" customFormat="1" ht="35.25" customHeight="1" x14ac:dyDescent="0.5">
      <c r="A2019" s="4">
        <f t="shared" si="347"/>
        <v>644</v>
      </c>
      <c r="B2019" s="1" t="s">
        <v>1271</v>
      </c>
      <c r="C2019" s="2">
        <v>44441</v>
      </c>
      <c r="D2019" s="1">
        <f t="shared" si="345"/>
        <v>95030.46</v>
      </c>
      <c r="E2019" s="1">
        <f t="shared" si="346"/>
        <v>95030.46</v>
      </c>
      <c r="F2019" s="1">
        <v>0</v>
      </c>
      <c r="G2019" s="1">
        <v>0</v>
      </c>
      <c r="H2019" s="1">
        <v>0</v>
      </c>
      <c r="I2019" s="1">
        <v>0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  <c r="O2019" s="1">
        <v>0</v>
      </c>
      <c r="P2019" s="1">
        <v>0</v>
      </c>
      <c r="Q2019" s="1">
        <v>0</v>
      </c>
      <c r="R2019" s="1">
        <v>0</v>
      </c>
      <c r="S2019" s="1">
        <v>0</v>
      </c>
      <c r="T2019" s="1">
        <v>0</v>
      </c>
      <c r="U2019" s="1">
        <v>95030.46</v>
      </c>
      <c r="V2019" s="1">
        <v>0</v>
      </c>
      <c r="W2019" s="1">
        <v>0</v>
      </c>
    </row>
    <row r="2020" spans="1:23" s="16" customFormat="1" ht="35.25" customHeight="1" x14ac:dyDescent="0.5">
      <c r="A2020" s="4">
        <f t="shared" si="347"/>
        <v>645</v>
      </c>
      <c r="B2020" s="1" t="s">
        <v>1272</v>
      </c>
      <c r="C2020" s="2">
        <v>44456</v>
      </c>
      <c r="D2020" s="1">
        <f t="shared" si="345"/>
        <v>78935.34</v>
      </c>
      <c r="E2020" s="1">
        <f t="shared" si="346"/>
        <v>78935.34</v>
      </c>
      <c r="F2020" s="1">
        <v>0</v>
      </c>
      <c r="G2020" s="1">
        <v>0</v>
      </c>
      <c r="H2020" s="1">
        <v>0</v>
      </c>
      <c r="I2020" s="1">
        <v>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1">
        <v>0</v>
      </c>
      <c r="R2020" s="1">
        <v>0</v>
      </c>
      <c r="S2020" s="1">
        <v>0</v>
      </c>
      <c r="T2020" s="1">
        <v>0</v>
      </c>
      <c r="U2020" s="1">
        <v>78935.34</v>
      </c>
      <c r="V2020" s="1">
        <v>0</v>
      </c>
      <c r="W2020" s="1">
        <v>0</v>
      </c>
    </row>
    <row r="2021" spans="1:23" s="16" customFormat="1" ht="35.25" customHeight="1" x14ac:dyDescent="0.5">
      <c r="A2021" s="4">
        <f t="shared" si="347"/>
        <v>646</v>
      </c>
      <c r="B2021" s="1" t="s">
        <v>1273</v>
      </c>
      <c r="C2021" s="2">
        <v>44482</v>
      </c>
      <c r="D2021" s="1">
        <f t="shared" si="345"/>
        <v>3958332.5299999993</v>
      </c>
      <c r="E2021" s="1">
        <f t="shared" si="346"/>
        <v>3935882.1799999992</v>
      </c>
      <c r="F2021" s="1">
        <v>3024599.9</v>
      </c>
      <c r="G2021" s="1">
        <v>36725.300000000003</v>
      </c>
      <c r="H2021" s="1">
        <v>0</v>
      </c>
      <c r="I2021" s="1">
        <v>0</v>
      </c>
      <c r="J2021" s="1">
        <v>110990.39999999999</v>
      </c>
      <c r="K2021" s="1">
        <v>137060.42000000001</v>
      </c>
      <c r="L2021" s="1">
        <v>0</v>
      </c>
      <c r="M2021" s="1">
        <v>0</v>
      </c>
      <c r="N2021" s="1">
        <v>0</v>
      </c>
      <c r="O2021" s="1">
        <v>589031.36</v>
      </c>
      <c r="P2021" s="1">
        <v>0</v>
      </c>
      <c r="Q2021" s="1">
        <v>0</v>
      </c>
      <c r="R2021" s="1">
        <v>0</v>
      </c>
      <c r="S2021" s="1">
        <v>0</v>
      </c>
      <c r="T2021" s="1">
        <v>37474.800000000003</v>
      </c>
      <c r="U2021" s="1">
        <v>0</v>
      </c>
      <c r="V2021" s="1">
        <v>0</v>
      </c>
      <c r="W2021" s="1">
        <v>22450.35</v>
      </c>
    </row>
    <row r="2022" spans="1:23" s="16" customFormat="1" ht="35.25" customHeight="1" x14ac:dyDescent="0.5">
      <c r="A2022" s="4">
        <f t="shared" si="347"/>
        <v>647</v>
      </c>
      <c r="B2022" s="1" t="s">
        <v>1274</v>
      </c>
      <c r="C2022" s="2">
        <v>44488</v>
      </c>
      <c r="D2022" s="1">
        <f t="shared" si="345"/>
        <v>1948041.2999999996</v>
      </c>
      <c r="E2022" s="1">
        <f t="shared" si="346"/>
        <v>1917752.3699999996</v>
      </c>
      <c r="F2022" s="1">
        <v>0</v>
      </c>
      <c r="G2022" s="1">
        <v>606410.18000000005</v>
      </c>
      <c r="H2022" s="1">
        <v>0</v>
      </c>
      <c r="I2022" s="1">
        <v>232624.8</v>
      </c>
      <c r="J2022" s="1">
        <v>343390.86</v>
      </c>
      <c r="K2022" s="1">
        <v>322545.91999999998</v>
      </c>
      <c r="L2022" s="1">
        <v>0</v>
      </c>
      <c r="M2022" s="1">
        <v>0</v>
      </c>
      <c r="N2022" s="1">
        <v>0</v>
      </c>
      <c r="O2022" s="1">
        <v>412780.61</v>
      </c>
      <c r="P2022" s="1">
        <v>0</v>
      </c>
      <c r="Q2022" s="1">
        <v>0</v>
      </c>
      <c r="R2022" s="1">
        <v>0</v>
      </c>
      <c r="S2022" s="1">
        <v>0</v>
      </c>
      <c r="T2022" s="1">
        <v>0</v>
      </c>
      <c r="U2022" s="1">
        <v>0</v>
      </c>
      <c r="V2022" s="1">
        <v>0</v>
      </c>
      <c r="W2022" s="1">
        <v>30288.93</v>
      </c>
    </row>
    <row r="2023" spans="1:23" s="16" customFormat="1" ht="35.25" customHeight="1" x14ac:dyDescent="0.5">
      <c r="A2023" s="4">
        <f t="shared" si="347"/>
        <v>648</v>
      </c>
      <c r="B2023" s="1" t="s">
        <v>1276</v>
      </c>
      <c r="C2023" s="2">
        <v>44490</v>
      </c>
      <c r="D2023" s="1">
        <f t="shared" si="345"/>
        <v>2132511.06</v>
      </c>
      <c r="E2023" s="1">
        <f t="shared" si="346"/>
        <v>2096942.94</v>
      </c>
      <c r="F2023" s="1">
        <v>0</v>
      </c>
      <c r="G2023" s="1">
        <v>878808.11</v>
      </c>
      <c r="H2023" s="1">
        <v>0</v>
      </c>
      <c r="I2023" s="1">
        <v>142623.6</v>
      </c>
      <c r="J2023" s="1">
        <v>135378.74</v>
      </c>
      <c r="K2023" s="1">
        <v>226830</v>
      </c>
      <c r="L2023" s="1">
        <v>0</v>
      </c>
      <c r="M2023" s="1">
        <v>0</v>
      </c>
      <c r="N2023" s="1">
        <v>0</v>
      </c>
      <c r="O2023" s="1">
        <v>713302.49</v>
      </c>
      <c r="P2023" s="1">
        <v>0</v>
      </c>
      <c r="Q2023" s="1">
        <v>0</v>
      </c>
      <c r="R2023" s="1">
        <v>0</v>
      </c>
      <c r="S2023" s="1">
        <v>0</v>
      </c>
      <c r="T2023" s="1">
        <v>0</v>
      </c>
      <c r="U2023" s="1">
        <v>0</v>
      </c>
      <c r="V2023" s="1">
        <v>0</v>
      </c>
      <c r="W2023" s="1">
        <v>35568.120000000003</v>
      </c>
    </row>
    <row r="2024" spans="1:23" s="16" customFormat="1" ht="35.25" customHeight="1" x14ac:dyDescent="0.5">
      <c r="A2024" s="4">
        <f t="shared" si="347"/>
        <v>649</v>
      </c>
      <c r="B2024" s="1" t="s">
        <v>1277</v>
      </c>
      <c r="C2024" s="2">
        <v>44492</v>
      </c>
      <c r="D2024" s="1">
        <f t="shared" si="345"/>
        <v>2276044.7200000002</v>
      </c>
      <c r="E2024" s="1">
        <f t="shared" si="346"/>
        <v>2240017.33</v>
      </c>
      <c r="F2024" s="1">
        <v>0</v>
      </c>
      <c r="G2024" s="1">
        <v>0</v>
      </c>
      <c r="H2024" s="1">
        <v>0</v>
      </c>
      <c r="I2024" s="1">
        <v>0</v>
      </c>
      <c r="J2024" s="1">
        <v>0</v>
      </c>
      <c r="K2024" s="1">
        <v>89017.2</v>
      </c>
      <c r="L2024" s="1">
        <v>0</v>
      </c>
      <c r="M2024" s="1">
        <v>0</v>
      </c>
      <c r="N2024" s="1">
        <v>1770610.87</v>
      </c>
      <c r="O2024" s="1">
        <v>380389.26</v>
      </c>
      <c r="P2024" s="1">
        <v>0</v>
      </c>
      <c r="Q2024" s="1">
        <v>0</v>
      </c>
      <c r="R2024" s="1">
        <v>0</v>
      </c>
      <c r="S2024" s="1">
        <v>0</v>
      </c>
      <c r="T2024" s="1">
        <v>0</v>
      </c>
      <c r="U2024" s="1">
        <v>0</v>
      </c>
      <c r="V2024" s="1">
        <v>0</v>
      </c>
      <c r="W2024" s="1">
        <v>36027.39</v>
      </c>
    </row>
    <row r="2025" spans="1:23" s="16" customFormat="1" ht="35.25" customHeight="1" x14ac:dyDescent="0.5">
      <c r="A2025" s="4">
        <f t="shared" si="347"/>
        <v>650</v>
      </c>
      <c r="B2025" s="1" t="s">
        <v>1278</v>
      </c>
      <c r="C2025" s="2">
        <v>44484</v>
      </c>
      <c r="D2025" s="1">
        <f t="shared" si="345"/>
        <v>2428291.4700000002</v>
      </c>
      <c r="E2025" s="1">
        <f t="shared" si="346"/>
        <v>2395278.0900000003</v>
      </c>
      <c r="F2025" s="1">
        <v>0</v>
      </c>
      <c r="G2025" s="1">
        <v>653472.68000000005</v>
      </c>
      <c r="H2025" s="1">
        <v>0</v>
      </c>
      <c r="I2025" s="1">
        <v>246560.2</v>
      </c>
      <c r="J2025" s="1">
        <v>489439.2</v>
      </c>
      <c r="K2025" s="1">
        <v>593442.89</v>
      </c>
      <c r="L2025" s="1">
        <v>0</v>
      </c>
      <c r="M2025" s="1">
        <v>0</v>
      </c>
      <c r="N2025" s="1">
        <v>0</v>
      </c>
      <c r="O2025" s="1">
        <v>412363.12</v>
      </c>
      <c r="P2025" s="1">
        <v>0</v>
      </c>
      <c r="Q2025" s="1">
        <v>0</v>
      </c>
      <c r="R2025" s="1">
        <v>0</v>
      </c>
      <c r="S2025" s="1">
        <v>0</v>
      </c>
      <c r="T2025" s="1">
        <v>0</v>
      </c>
      <c r="U2025" s="1">
        <v>0</v>
      </c>
      <c r="V2025" s="1">
        <v>0</v>
      </c>
      <c r="W2025" s="1">
        <v>33013.379999999997</v>
      </c>
    </row>
    <row r="2026" spans="1:23" s="16" customFormat="1" ht="35.25" customHeight="1" x14ac:dyDescent="0.5">
      <c r="A2026" s="4">
        <f t="shared" si="347"/>
        <v>651</v>
      </c>
      <c r="B2026" s="1" t="s">
        <v>1279</v>
      </c>
      <c r="C2026" s="2">
        <v>44486</v>
      </c>
      <c r="D2026" s="1">
        <f t="shared" si="345"/>
        <v>2225095.3199999998</v>
      </c>
      <c r="E2026" s="1">
        <f t="shared" si="346"/>
        <v>2191337.0499999998</v>
      </c>
      <c r="F2026" s="1">
        <v>0</v>
      </c>
      <c r="G2026" s="1">
        <v>676317.7</v>
      </c>
      <c r="H2026" s="1">
        <v>0</v>
      </c>
      <c r="I2026" s="1">
        <v>211792.54</v>
      </c>
      <c r="J2026" s="1">
        <v>489315.6</v>
      </c>
      <c r="K2026" s="1">
        <v>424535.89</v>
      </c>
      <c r="L2026" s="1">
        <v>0</v>
      </c>
      <c r="M2026" s="1">
        <v>0</v>
      </c>
      <c r="N2026" s="1">
        <v>0</v>
      </c>
      <c r="O2026" s="1">
        <v>389375.32</v>
      </c>
      <c r="P2026" s="1">
        <v>0</v>
      </c>
      <c r="Q2026" s="1">
        <v>0</v>
      </c>
      <c r="R2026" s="1">
        <v>0</v>
      </c>
      <c r="S2026" s="1">
        <v>0</v>
      </c>
      <c r="T2026" s="1">
        <v>0</v>
      </c>
      <c r="U2026" s="1">
        <v>0</v>
      </c>
      <c r="V2026" s="1">
        <v>0</v>
      </c>
      <c r="W2026" s="1">
        <v>33758.269999999997</v>
      </c>
    </row>
    <row r="2027" spans="1:23" s="16" customFormat="1" ht="35.25" customHeight="1" x14ac:dyDescent="0.5">
      <c r="A2027" s="4">
        <f t="shared" si="347"/>
        <v>652</v>
      </c>
      <c r="B2027" s="1" t="s">
        <v>1280</v>
      </c>
      <c r="C2027" s="2">
        <v>44493</v>
      </c>
      <c r="D2027" s="1">
        <f t="shared" si="345"/>
        <v>2970941.7699999996</v>
      </c>
      <c r="E2027" s="1">
        <f t="shared" si="346"/>
        <v>2936872.0999999996</v>
      </c>
      <c r="F2027" s="1">
        <v>0</v>
      </c>
      <c r="G2027" s="1">
        <v>826329.64</v>
      </c>
      <c r="H2027" s="1">
        <v>0</v>
      </c>
      <c r="I2027" s="1">
        <v>83643.600000000006</v>
      </c>
      <c r="J2027" s="1">
        <v>131074.34</v>
      </c>
      <c r="K2027" s="1">
        <v>73768.800000000003</v>
      </c>
      <c r="L2027" s="1">
        <v>0</v>
      </c>
      <c r="M2027" s="1">
        <v>0</v>
      </c>
      <c r="N2027" s="1">
        <v>1822055.72</v>
      </c>
      <c r="O2027" s="1">
        <v>0</v>
      </c>
      <c r="P2027" s="1">
        <v>0</v>
      </c>
      <c r="Q2027" s="1">
        <v>0</v>
      </c>
      <c r="R2027" s="1">
        <v>0</v>
      </c>
      <c r="S2027" s="1">
        <v>0</v>
      </c>
      <c r="T2027" s="1">
        <v>0</v>
      </c>
      <c r="U2027" s="1">
        <v>0</v>
      </c>
      <c r="V2027" s="1">
        <v>0</v>
      </c>
      <c r="W2027" s="1">
        <v>34069.67</v>
      </c>
    </row>
    <row r="2028" spans="1:23" s="33" customFormat="1" ht="35.25" customHeight="1" x14ac:dyDescent="0.45">
      <c r="A2028" s="4">
        <f t="shared" si="347"/>
        <v>653</v>
      </c>
      <c r="B2028" s="1" t="s">
        <v>1281</v>
      </c>
      <c r="C2028" s="2">
        <v>44494</v>
      </c>
      <c r="D2028" s="1">
        <f t="shared" si="345"/>
        <v>3472865.2699999996</v>
      </c>
      <c r="E2028" s="1">
        <f t="shared" si="346"/>
        <v>3439248.9299999997</v>
      </c>
      <c r="F2028" s="1">
        <v>0</v>
      </c>
      <c r="G2028" s="1">
        <v>1094717.03</v>
      </c>
      <c r="H2028" s="1">
        <v>0</v>
      </c>
      <c r="I2028" s="1">
        <v>73374</v>
      </c>
      <c r="J2028" s="1">
        <v>164081</v>
      </c>
      <c r="K2028" s="1">
        <v>72900</v>
      </c>
      <c r="L2028" s="1">
        <v>0</v>
      </c>
      <c r="M2028" s="1">
        <v>0</v>
      </c>
      <c r="N2028" s="1">
        <v>2034176.9</v>
      </c>
      <c r="O2028" s="1">
        <v>0</v>
      </c>
      <c r="P2028" s="1">
        <v>0</v>
      </c>
      <c r="Q2028" s="1">
        <v>0</v>
      </c>
      <c r="R2028" s="1">
        <v>0</v>
      </c>
      <c r="S2028" s="1">
        <v>0</v>
      </c>
      <c r="T2028" s="1">
        <v>0</v>
      </c>
      <c r="U2028" s="1">
        <v>0</v>
      </c>
      <c r="V2028" s="1">
        <v>0</v>
      </c>
      <c r="W2028" s="1">
        <v>33616.339999999997</v>
      </c>
    </row>
    <row r="2029" spans="1:23" s="16" customFormat="1" ht="35.25" customHeight="1" x14ac:dyDescent="0.5">
      <c r="A2029" s="4">
        <f t="shared" si="347"/>
        <v>654</v>
      </c>
      <c r="B2029" s="1" t="s">
        <v>1282</v>
      </c>
      <c r="C2029" s="2">
        <v>44232</v>
      </c>
      <c r="D2029" s="1">
        <f t="shared" si="345"/>
        <v>2207739.6500000004</v>
      </c>
      <c r="E2029" s="1">
        <f t="shared" si="346"/>
        <v>2177963.4900000002</v>
      </c>
      <c r="F2029" s="1">
        <v>0</v>
      </c>
      <c r="G2029" s="1">
        <v>633342.48</v>
      </c>
      <c r="H2029" s="1">
        <v>0</v>
      </c>
      <c r="I2029" s="1">
        <v>264058.8</v>
      </c>
      <c r="J2029" s="1">
        <v>438398.21</v>
      </c>
      <c r="K2029" s="1">
        <v>418578</v>
      </c>
      <c r="L2029" s="1">
        <v>0</v>
      </c>
      <c r="M2029" s="1">
        <v>0</v>
      </c>
      <c r="N2029" s="1">
        <v>0</v>
      </c>
      <c r="O2029" s="1">
        <v>423586</v>
      </c>
      <c r="P2029" s="1">
        <v>0</v>
      </c>
      <c r="Q2029" s="1">
        <v>0</v>
      </c>
      <c r="R2029" s="1">
        <v>0</v>
      </c>
      <c r="S2029" s="1">
        <v>0</v>
      </c>
      <c r="T2029" s="1">
        <v>0</v>
      </c>
      <c r="U2029" s="1">
        <v>0</v>
      </c>
      <c r="V2029" s="1">
        <v>0</v>
      </c>
      <c r="W2029" s="1">
        <v>29776.16</v>
      </c>
    </row>
    <row r="2030" spans="1:23" s="16" customFormat="1" ht="35.25" customHeight="1" x14ac:dyDescent="0.5">
      <c r="A2030" s="4">
        <f t="shared" si="347"/>
        <v>655</v>
      </c>
      <c r="B2030" s="1" t="s">
        <v>1283</v>
      </c>
      <c r="C2030" s="2">
        <v>44233</v>
      </c>
      <c r="D2030" s="1">
        <f t="shared" si="345"/>
        <v>2213777.02</v>
      </c>
      <c r="E2030" s="1">
        <f t="shared" si="346"/>
        <v>2183924.36</v>
      </c>
      <c r="F2030" s="1">
        <v>0</v>
      </c>
      <c r="G2030" s="1">
        <v>655278.37</v>
      </c>
      <c r="H2030" s="1">
        <v>0</v>
      </c>
      <c r="I2030" s="1">
        <v>268314</v>
      </c>
      <c r="J2030" s="1">
        <v>436402.91</v>
      </c>
      <c r="K2030" s="1">
        <v>373855.2</v>
      </c>
      <c r="L2030" s="1">
        <v>0</v>
      </c>
      <c r="M2030" s="1">
        <v>0</v>
      </c>
      <c r="N2030" s="1">
        <v>0</v>
      </c>
      <c r="O2030" s="1">
        <v>450073.88</v>
      </c>
      <c r="P2030" s="1">
        <v>0</v>
      </c>
      <c r="Q2030" s="1">
        <v>0</v>
      </c>
      <c r="R2030" s="1">
        <v>0</v>
      </c>
      <c r="S2030" s="1">
        <v>0</v>
      </c>
      <c r="T2030" s="1">
        <v>0</v>
      </c>
      <c r="U2030" s="1">
        <v>0</v>
      </c>
      <c r="V2030" s="1">
        <v>0</v>
      </c>
      <c r="W2030" s="1">
        <v>29852.66</v>
      </c>
    </row>
    <row r="2031" spans="1:23" s="16" customFormat="1" ht="35.25" customHeight="1" x14ac:dyDescent="0.5">
      <c r="A2031" s="55" t="s">
        <v>484</v>
      </c>
      <c r="B2031" s="55"/>
      <c r="C2031" s="11"/>
      <c r="D2031" s="20">
        <f t="shared" ref="D2031:W2031" si="348">SUM(D2007:D2030)</f>
        <v>54728695.149999991</v>
      </c>
      <c r="E2031" s="20">
        <f t="shared" si="348"/>
        <v>54006280.960000001</v>
      </c>
      <c r="F2031" s="20">
        <f t="shared" si="348"/>
        <v>4529359.96</v>
      </c>
      <c r="G2031" s="20">
        <f t="shared" si="348"/>
        <v>10157982.279999999</v>
      </c>
      <c r="H2031" s="20">
        <f t="shared" si="348"/>
        <v>0</v>
      </c>
      <c r="I2031" s="20">
        <f t="shared" si="348"/>
        <v>2975360.04</v>
      </c>
      <c r="J2031" s="20">
        <f t="shared" si="348"/>
        <v>4251752.13</v>
      </c>
      <c r="K2031" s="20">
        <f t="shared" si="348"/>
        <v>4241250.84</v>
      </c>
      <c r="L2031" s="20">
        <f t="shared" si="348"/>
        <v>0</v>
      </c>
      <c r="M2031" s="20">
        <f t="shared" si="348"/>
        <v>0</v>
      </c>
      <c r="N2031" s="20">
        <f t="shared" si="348"/>
        <v>19530202.509999998</v>
      </c>
      <c r="O2031" s="20">
        <f t="shared" si="348"/>
        <v>7823478.7500000009</v>
      </c>
      <c r="P2031" s="20">
        <f t="shared" si="348"/>
        <v>0</v>
      </c>
      <c r="Q2031" s="20">
        <f t="shared" si="348"/>
        <v>0</v>
      </c>
      <c r="R2031" s="20">
        <f t="shared" si="348"/>
        <v>0</v>
      </c>
      <c r="S2031" s="20">
        <f t="shared" si="348"/>
        <v>0</v>
      </c>
      <c r="T2031" s="20">
        <f t="shared" si="348"/>
        <v>169738.45</v>
      </c>
      <c r="U2031" s="20">
        <f t="shared" si="348"/>
        <v>327156</v>
      </c>
      <c r="V2031" s="20">
        <f t="shared" si="348"/>
        <v>0</v>
      </c>
      <c r="W2031" s="20">
        <f t="shared" si="348"/>
        <v>722414.19000000006</v>
      </c>
    </row>
    <row r="2032" spans="1:23" s="16" customFormat="1" ht="35.25" customHeight="1" x14ac:dyDescent="0.5">
      <c r="A2032" s="55" t="s">
        <v>1013</v>
      </c>
      <c r="B2032" s="55"/>
      <c r="C2032" s="11"/>
      <c r="D2032" s="20">
        <f t="shared" ref="D2032:W2032" si="349">D2031</f>
        <v>54728695.149999991</v>
      </c>
      <c r="E2032" s="20">
        <f t="shared" si="349"/>
        <v>54006280.960000001</v>
      </c>
      <c r="F2032" s="20">
        <f t="shared" si="349"/>
        <v>4529359.96</v>
      </c>
      <c r="G2032" s="20">
        <f t="shared" si="349"/>
        <v>10157982.279999999</v>
      </c>
      <c r="H2032" s="20">
        <f t="shared" si="349"/>
        <v>0</v>
      </c>
      <c r="I2032" s="20">
        <f t="shared" si="349"/>
        <v>2975360.04</v>
      </c>
      <c r="J2032" s="20">
        <f t="shared" si="349"/>
        <v>4251752.13</v>
      </c>
      <c r="K2032" s="20">
        <f t="shared" si="349"/>
        <v>4241250.84</v>
      </c>
      <c r="L2032" s="20">
        <f t="shared" si="349"/>
        <v>0</v>
      </c>
      <c r="M2032" s="20">
        <f t="shared" si="349"/>
        <v>0</v>
      </c>
      <c r="N2032" s="20">
        <f t="shared" si="349"/>
        <v>19530202.509999998</v>
      </c>
      <c r="O2032" s="20">
        <f t="shared" si="349"/>
        <v>7823478.7500000009</v>
      </c>
      <c r="P2032" s="20">
        <f t="shared" si="349"/>
        <v>0</v>
      </c>
      <c r="Q2032" s="20">
        <f t="shared" si="349"/>
        <v>0</v>
      </c>
      <c r="R2032" s="20">
        <f t="shared" si="349"/>
        <v>0</v>
      </c>
      <c r="S2032" s="20">
        <f t="shared" si="349"/>
        <v>0</v>
      </c>
      <c r="T2032" s="20">
        <f t="shared" si="349"/>
        <v>169738.45</v>
      </c>
      <c r="U2032" s="20">
        <f t="shared" si="349"/>
        <v>327156</v>
      </c>
      <c r="V2032" s="20">
        <f t="shared" si="349"/>
        <v>0</v>
      </c>
      <c r="W2032" s="20">
        <f t="shared" si="349"/>
        <v>722414.19000000006</v>
      </c>
    </row>
    <row r="2033" spans="1:23" s="33" customFormat="1" ht="35.25" customHeight="1" x14ac:dyDescent="0.45">
      <c r="A2033" s="59" t="s">
        <v>1683</v>
      </c>
      <c r="B2033" s="52"/>
      <c r="C2033" s="52"/>
      <c r="D2033" s="52"/>
      <c r="E2033" s="52"/>
      <c r="F2033" s="52"/>
      <c r="G2033" s="52"/>
      <c r="H2033" s="52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2"/>
      <c r="V2033" s="52"/>
      <c r="W2033" s="53"/>
    </row>
    <row r="2034" spans="1:23" s="16" customFormat="1" ht="35.25" customHeight="1" x14ac:dyDescent="0.5">
      <c r="A2034" s="59" t="s">
        <v>1684</v>
      </c>
      <c r="B2034" s="52"/>
      <c r="C2034" s="52"/>
      <c r="D2034" s="52"/>
      <c r="E2034" s="52"/>
      <c r="F2034" s="52"/>
      <c r="G2034" s="52"/>
      <c r="H2034" s="52"/>
      <c r="I2034" s="52"/>
      <c r="J2034" s="52"/>
      <c r="K2034" s="52"/>
      <c r="L2034" s="52"/>
      <c r="M2034" s="52"/>
      <c r="N2034" s="52"/>
      <c r="O2034" s="52"/>
      <c r="P2034" s="52"/>
      <c r="Q2034" s="52"/>
      <c r="R2034" s="52"/>
      <c r="S2034" s="52"/>
      <c r="T2034" s="52"/>
      <c r="U2034" s="52"/>
      <c r="V2034" s="52"/>
      <c r="W2034" s="53"/>
    </row>
    <row r="2035" spans="1:23" s="16" customFormat="1" ht="35.25" customHeight="1" x14ac:dyDescent="0.5">
      <c r="A2035" s="4">
        <f>A2030+1</f>
        <v>656</v>
      </c>
      <c r="B2035" s="1" t="s">
        <v>1284</v>
      </c>
      <c r="C2035" s="2">
        <v>44681</v>
      </c>
      <c r="D2035" s="1">
        <f>E2035+W2035</f>
        <v>56547.839999999997</v>
      </c>
      <c r="E2035" s="1">
        <f>SUM(F2035:V2035)</f>
        <v>56547.839999999997</v>
      </c>
      <c r="F2035" s="1">
        <v>0</v>
      </c>
      <c r="G2035" s="1">
        <v>0</v>
      </c>
      <c r="H2035" s="1">
        <v>0</v>
      </c>
      <c r="I2035" s="1">
        <v>0</v>
      </c>
      <c r="J2035" s="1">
        <v>0</v>
      </c>
      <c r="K2035" s="1">
        <v>0</v>
      </c>
      <c r="L2035" s="1">
        <v>0</v>
      </c>
      <c r="M2035" s="1">
        <v>0</v>
      </c>
      <c r="N2035" s="1">
        <v>0</v>
      </c>
      <c r="O2035" s="1">
        <v>0</v>
      </c>
      <c r="P2035" s="1">
        <v>0</v>
      </c>
      <c r="Q2035" s="1">
        <v>0</v>
      </c>
      <c r="R2035" s="1">
        <v>0</v>
      </c>
      <c r="S2035" s="1">
        <v>0</v>
      </c>
      <c r="T2035" s="1">
        <v>0</v>
      </c>
      <c r="U2035" s="1">
        <v>56547.839999999997</v>
      </c>
      <c r="V2035" s="1">
        <v>0</v>
      </c>
      <c r="W2035" s="1">
        <v>0</v>
      </c>
    </row>
    <row r="2036" spans="1:23" s="16" customFormat="1" ht="35.25" customHeight="1" x14ac:dyDescent="0.5">
      <c r="A2036" s="55" t="s">
        <v>484</v>
      </c>
      <c r="B2036" s="55"/>
      <c r="C2036" s="11"/>
      <c r="D2036" s="35">
        <f>SUM(D2035:D2035)</f>
        <v>56547.839999999997</v>
      </c>
      <c r="E2036" s="35">
        <f t="shared" ref="E2036:W2036" si="350">SUM(E2035:E2035)</f>
        <v>56547.839999999997</v>
      </c>
      <c r="F2036" s="35">
        <f t="shared" si="350"/>
        <v>0</v>
      </c>
      <c r="G2036" s="35">
        <f t="shared" si="350"/>
        <v>0</v>
      </c>
      <c r="H2036" s="35">
        <f t="shared" si="350"/>
        <v>0</v>
      </c>
      <c r="I2036" s="35">
        <f t="shared" si="350"/>
        <v>0</v>
      </c>
      <c r="J2036" s="35">
        <f t="shared" si="350"/>
        <v>0</v>
      </c>
      <c r="K2036" s="35">
        <f t="shared" si="350"/>
        <v>0</v>
      </c>
      <c r="L2036" s="35">
        <f t="shared" si="350"/>
        <v>0</v>
      </c>
      <c r="M2036" s="35">
        <f t="shared" si="350"/>
        <v>0</v>
      </c>
      <c r="N2036" s="35">
        <f t="shared" si="350"/>
        <v>0</v>
      </c>
      <c r="O2036" s="35">
        <f t="shared" si="350"/>
        <v>0</v>
      </c>
      <c r="P2036" s="35">
        <f t="shared" si="350"/>
        <v>0</v>
      </c>
      <c r="Q2036" s="35">
        <f t="shared" si="350"/>
        <v>0</v>
      </c>
      <c r="R2036" s="35">
        <f t="shared" si="350"/>
        <v>0</v>
      </c>
      <c r="S2036" s="35">
        <f t="shared" si="350"/>
        <v>0</v>
      </c>
      <c r="T2036" s="35">
        <f t="shared" si="350"/>
        <v>0</v>
      </c>
      <c r="U2036" s="35">
        <f t="shared" si="350"/>
        <v>56547.839999999997</v>
      </c>
      <c r="V2036" s="35">
        <f t="shared" si="350"/>
        <v>0</v>
      </c>
      <c r="W2036" s="35">
        <f t="shared" si="350"/>
        <v>0</v>
      </c>
    </row>
    <row r="2037" spans="1:23" s="16" customFormat="1" ht="35.25" customHeight="1" x14ac:dyDescent="0.5">
      <c r="A2037" s="55" t="s">
        <v>1013</v>
      </c>
      <c r="B2037" s="55"/>
      <c r="C2037" s="11"/>
      <c r="D2037" s="20">
        <f>D2036</f>
        <v>56547.839999999997</v>
      </c>
      <c r="E2037" s="20">
        <f t="shared" ref="E2037:W2037" si="351">E2036</f>
        <v>56547.839999999997</v>
      </c>
      <c r="F2037" s="20">
        <f t="shared" si="351"/>
        <v>0</v>
      </c>
      <c r="G2037" s="20">
        <f t="shared" si="351"/>
        <v>0</v>
      </c>
      <c r="H2037" s="20">
        <f t="shared" si="351"/>
        <v>0</v>
      </c>
      <c r="I2037" s="20">
        <f t="shared" si="351"/>
        <v>0</v>
      </c>
      <c r="J2037" s="20">
        <f t="shared" si="351"/>
        <v>0</v>
      </c>
      <c r="K2037" s="20">
        <f t="shared" si="351"/>
        <v>0</v>
      </c>
      <c r="L2037" s="20">
        <f t="shared" si="351"/>
        <v>0</v>
      </c>
      <c r="M2037" s="20">
        <f t="shared" si="351"/>
        <v>0</v>
      </c>
      <c r="N2037" s="20">
        <f t="shared" si="351"/>
        <v>0</v>
      </c>
      <c r="O2037" s="20">
        <f t="shared" si="351"/>
        <v>0</v>
      </c>
      <c r="P2037" s="20">
        <f t="shared" si="351"/>
        <v>0</v>
      </c>
      <c r="Q2037" s="20">
        <f t="shared" si="351"/>
        <v>0</v>
      </c>
      <c r="R2037" s="20">
        <f t="shared" si="351"/>
        <v>0</v>
      </c>
      <c r="S2037" s="20">
        <f t="shared" si="351"/>
        <v>0</v>
      </c>
      <c r="T2037" s="20">
        <f t="shared" si="351"/>
        <v>0</v>
      </c>
      <c r="U2037" s="20">
        <f t="shared" si="351"/>
        <v>56547.839999999997</v>
      </c>
      <c r="V2037" s="20">
        <f t="shared" si="351"/>
        <v>0</v>
      </c>
      <c r="W2037" s="20">
        <f t="shared" si="351"/>
        <v>0</v>
      </c>
    </row>
    <row r="2038" spans="1:23" s="16" customFormat="1" ht="35.25" customHeight="1" x14ac:dyDescent="0.5">
      <c r="A2038" s="56" t="s">
        <v>1685</v>
      </c>
      <c r="B2038" s="56"/>
      <c r="C2038" s="56"/>
      <c r="D2038" s="56"/>
      <c r="E2038" s="56"/>
      <c r="F2038" s="56"/>
      <c r="G2038" s="56"/>
      <c r="H2038" s="56"/>
      <c r="I2038" s="56"/>
      <c r="J2038" s="56"/>
      <c r="K2038" s="56"/>
      <c r="L2038" s="56"/>
      <c r="M2038" s="56"/>
      <c r="N2038" s="56"/>
      <c r="O2038" s="56"/>
      <c r="P2038" s="56"/>
      <c r="Q2038" s="56"/>
      <c r="R2038" s="56"/>
      <c r="S2038" s="56"/>
      <c r="T2038" s="56"/>
      <c r="U2038" s="56"/>
      <c r="V2038" s="56"/>
      <c r="W2038" s="56"/>
    </row>
    <row r="2039" spans="1:23" s="16" customFormat="1" ht="35.25" customHeight="1" x14ac:dyDescent="0.5">
      <c r="A2039" s="56" t="s">
        <v>1686</v>
      </c>
      <c r="B2039" s="56"/>
      <c r="C2039" s="56"/>
      <c r="D2039" s="56"/>
      <c r="E2039" s="56"/>
      <c r="F2039" s="56"/>
      <c r="G2039" s="56"/>
      <c r="H2039" s="56"/>
      <c r="I2039" s="56"/>
      <c r="J2039" s="56"/>
      <c r="K2039" s="56"/>
      <c r="L2039" s="56"/>
      <c r="M2039" s="56"/>
      <c r="N2039" s="56"/>
      <c r="O2039" s="56"/>
      <c r="P2039" s="56"/>
      <c r="Q2039" s="56"/>
      <c r="R2039" s="56"/>
      <c r="S2039" s="56"/>
      <c r="T2039" s="56"/>
      <c r="U2039" s="56"/>
      <c r="V2039" s="56"/>
      <c r="W2039" s="56"/>
    </row>
    <row r="2040" spans="1:23" s="33" customFormat="1" ht="35.25" customHeight="1" x14ac:dyDescent="0.45">
      <c r="A2040" s="4">
        <f>A2035+1</f>
        <v>657</v>
      </c>
      <c r="B2040" s="1" t="s">
        <v>1285</v>
      </c>
      <c r="C2040" s="2">
        <v>44703</v>
      </c>
      <c r="D2040" s="1">
        <f>E2040+W2040</f>
        <v>11074613.709999999</v>
      </c>
      <c r="E2040" s="1">
        <f>SUM(F2040:V2040)</f>
        <v>10954543.199999999</v>
      </c>
      <c r="F2040" s="1">
        <v>1956771.56</v>
      </c>
      <c r="G2040" s="1">
        <v>0</v>
      </c>
      <c r="H2040" s="1">
        <v>0</v>
      </c>
      <c r="I2040" s="1">
        <v>0</v>
      </c>
      <c r="J2040" s="1">
        <v>0</v>
      </c>
      <c r="K2040" s="1">
        <v>0</v>
      </c>
      <c r="L2040" s="1">
        <v>0</v>
      </c>
      <c r="M2040" s="1">
        <v>0</v>
      </c>
      <c r="N2040" s="1">
        <v>2893670.3999999999</v>
      </c>
      <c r="O2040" s="1">
        <v>696424.8</v>
      </c>
      <c r="P2040" s="1">
        <v>5337410.4400000004</v>
      </c>
      <c r="Q2040" s="1">
        <v>0</v>
      </c>
      <c r="R2040" s="1">
        <v>0</v>
      </c>
      <c r="S2040" s="1">
        <v>0</v>
      </c>
      <c r="T2040" s="1">
        <v>70266</v>
      </c>
      <c r="U2040" s="1">
        <v>0</v>
      </c>
      <c r="V2040" s="1">
        <v>0</v>
      </c>
      <c r="W2040" s="1">
        <v>120070.51</v>
      </c>
    </row>
    <row r="2041" spans="1:23" s="16" customFormat="1" ht="35.25" customHeight="1" x14ac:dyDescent="0.5">
      <c r="A2041" s="4">
        <f>A2040+1</f>
        <v>658</v>
      </c>
      <c r="B2041" s="1" t="s">
        <v>1286</v>
      </c>
      <c r="C2041" s="2">
        <v>44704</v>
      </c>
      <c r="D2041" s="1">
        <f>E2041+W2041</f>
        <v>9104706.6600000001</v>
      </c>
      <c r="E2041" s="1">
        <f>SUM(F2041:V2041)</f>
        <v>9002049.9100000001</v>
      </c>
      <c r="F2041" s="1">
        <v>1596972</v>
      </c>
      <c r="G2041" s="1">
        <v>0</v>
      </c>
      <c r="H2041" s="1">
        <v>0</v>
      </c>
      <c r="I2041" s="1">
        <v>0</v>
      </c>
      <c r="J2041" s="1">
        <v>0</v>
      </c>
      <c r="K2041" s="1">
        <v>0</v>
      </c>
      <c r="L2041" s="1">
        <v>0</v>
      </c>
      <c r="M2041" s="1">
        <v>0</v>
      </c>
      <c r="N2041" s="1">
        <v>3056551.2</v>
      </c>
      <c r="O2041" s="1">
        <v>361209.59999999998</v>
      </c>
      <c r="P2041" s="1">
        <v>3926049.91</v>
      </c>
      <c r="Q2041" s="1">
        <v>0</v>
      </c>
      <c r="R2041" s="1">
        <v>0</v>
      </c>
      <c r="S2041" s="1">
        <v>0</v>
      </c>
      <c r="T2041" s="1">
        <v>61267.199999999997</v>
      </c>
      <c r="U2041" s="1">
        <v>0</v>
      </c>
      <c r="V2041" s="1">
        <v>0</v>
      </c>
      <c r="W2041" s="1">
        <v>102656.75</v>
      </c>
    </row>
    <row r="2042" spans="1:23" s="16" customFormat="1" ht="35.25" customHeight="1" x14ac:dyDescent="0.5">
      <c r="A2042" s="4">
        <f>A2041+1</f>
        <v>659</v>
      </c>
      <c r="B2042" s="1" t="s">
        <v>1287</v>
      </c>
      <c r="C2042" s="2">
        <v>44696</v>
      </c>
      <c r="D2042" s="1">
        <f>E2042+W2042</f>
        <v>8297983.1199999992</v>
      </c>
      <c r="E2042" s="1">
        <f>SUM(F2042:V2042)</f>
        <v>8201063.4499999993</v>
      </c>
      <c r="F2042" s="1">
        <v>1442740.8</v>
      </c>
      <c r="G2042" s="1">
        <v>1021676.66</v>
      </c>
      <c r="H2042" s="1">
        <v>0</v>
      </c>
      <c r="I2042" s="1">
        <v>119452.8</v>
      </c>
      <c r="J2042" s="1">
        <v>145955.42000000001</v>
      </c>
      <c r="K2042" s="1">
        <v>193468.79999999999</v>
      </c>
      <c r="L2042" s="1">
        <v>0</v>
      </c>
      <c r="M2042" s="1">
        <v>0</v>
      </c>
      <c r="N2042" s="1">
        <v>1864680</v>
      </c>
      <c r="O2042" s="1">
        <v>0</v>
      </c>
      <c r="P2042" s="1">
        <v>3249171.31</v>
      </c>
      <c r="Q2042" s="1">
        <v>0</v>
      </c>
      <c r="R2042" s="1">
        <v>0</v>
      </c>
      <c r="S2042" s="1">
        <v>0</v>
      </c>
      <c r="T2042" s="1">
        <v>49066.8</v>
      </c>
      <c r="U2042" s="1">
        <v>114850.86</v>
      </c>
      <c r="V2042" s="1">
        <v>0</v>
      </c>
      <c r="W2042" s="1">
        <v>96919.67</v>
      </c>
    </row>
    <row r="2043" spans="1:23" s="16" customFormat="1" ht="35.25" customHeight="1" x14ac:dyDescent="0.5">
      <c r="A2043" s="55" t="s">
        <v>484</v>
      </c>
      <c r="B2043" s="55"/>
      <c r="C2043" s="11"/>
      <c r="D2043" s="20">
        <f t="shared" ref="D2043:W2043" si="352">SUM(D2040:D2042)</f>
        <v>28477303.489999995</v>
      </c>
      <c r="E2043" s="20">
        <f t="shared" si="352"/>
        <v>28157656.559999999</v>
      </c>
      <c r="F2043" s="20">
        <f t="shared" si="352"/>
        <v>4996484.3600000003</v>
      </c>
      <c r="G2043" s="20">
        <f t="shared" si="352"/>
        <v>1021676.66</v>
      </c>
      <c r="H2043" s="20">
        <f t="shared" si="352"/>
        <v>0</v>
      </c>
      <c r="I2043" s="20">
        <f t="shared" si="352"/>
        <v>119452.8</v>
      </c>
      <c r="J2043" s="20">
        <f t="shared" si="352"/>
        <v>145955.42000000001</v>
      </c>
      <c r="K2043" s="20">
        <f t="shared" si="352"/>
        <v>193468.79999999999</v>
      </c>
      <c r="L2043" s="20">
        <f t="shared" si="352"/>
        <v>0</v>
      </c>
      <c r="M2043" s="20">
        <f t="shared" si="352"/>
        <v>0</v>
      </c>
      <c r="N2043" s="20">
        <f t="shared" si="352"/>
        <v>7814901.5999999996</v>
      </c>
      <c r="O2043" s="20">
        <f t="shared" si="352"/>
        <v>1057634.3999999999</v>
      </c>
      <c r="P2043" s="20">
        <f t="shared" si="352"/>
        <v>12512631.660000002</v>
      </c>
      <c r="Q2043" s="20">
        <f t="shared" si="352"/>
        <v>0</v>
      </c>
      <c r="R2043" s="20">
        <f t="shared" si="352"/>
        <v>0</v>
      </c>
      <c r="S2043" s="20">
        <f t="shared" si="352"/>
        <v>0</v>
      </c>
      <c r="T2043" s="20">
        <f t="shared" si="352"/>
        <v>180600</v>
      </c>
      <c r="U2043" s="20">
        <f t="shared" si="352"/>
        <v>114850.86</v>
      </c>
      <c r="V2043" s="20">
        <f t="shared" si="352"/>
        <v>0</v>
      </c>
      <c r="W2043" s="20">
        <f t="shared" si="352"/>
        <v>319646.93</v>
      </c>
    </row>
    <row r="2044" spans="1:23" s="16" customFormat="1" ht="35.25" customHeight="1" x14ac:dyDescent="0.5">
      <c r="A2044" s="55" t="s">
        <v>1013</v>
      </c>
      <c r="B2044" s="55"/>
      <c r="C2044" s="11"/>
      <c r="D2044" s="20">
        <f>D2043</f>
        <v>28477303.489999995</v>
      </c>
      <c r="E2044" s="20">
        <f t="shared" ref="E2044:W2044" si="353">E2043</f>
        <v>28157656.559999999</v>
      </c>
      <c r="F2044" s="20">
        <f t="shared" si="353"/>
        <v>4996484.3600000003</v>
      </c>
      <c r="G2044" s="20">
        <f t="shared" si="353"/>
        <v>1021676.66</v>
      </c>
      <c r="H2044" s="20">
        <f t="shared" si="353"/>
        <v>0</v>
      </c>
      <c r="I2044" s="20">
        <f t="shared" si="353"/>
        <v>119452.8</v>
      </c>
      <c r="J2044" s="20">
        <f t="shared" si="353"/>
        <v>145955.42000000001</v>
      </c>
      <c r="K2044" s="20">
        <f t="shared" si="353"/>
        <v>193468.79999999999</v>
      </c>
      <c r="L2044" s="20">
        <f t="shared" si="353"/>
        <v>0</v>
      </c>
      <c r="M2044" s="20">
        <f t="shared" si="353"/>
        <v>0</v>
      </c>
      <c r="N2044" s="20">
        <f t="shared" si="353"/>
        <v>7814901.5999999996</v>
      </c>
      <c r="O2044" s="20">
        <f t="shared" si="353"/>
        <v>1057634.3999999999</v>
      </c>
      <c r="P2044" s="20">
        <f t="shared" si="353"/>
        <v>12512631.660000002</v>
      </c>
      <c r="Q2044" s="20">
        <f t="shared" si="353"/>
        <v>0</v>
      </c>
      <c r="R2044" s="20">
        <f t="shared" si="353"/>
        <v>0</v>
      </c>
      <c r="S2044" s="20">
        <f t="shared" si="353"/>
        <v>0</v>
      </c>
      <c r="T2044" s="20">
        <f t="shared" si="353"/>
        <v>180600</v>
      </c>
      <c r="U2044" s="20">
        <f t="shared" si="353"/>
        <v>114850.86</v>
      </c>
      <c r="V2044" s="20">
        <f t="shared" si="353"/>
        <v>0</v>
      </c>
      <c r="W2044" s="20">
        <f t="shared" si="353"/>
        <v>319646.93</v>
      </c>
    </row>
    <row r="2045" spans="1:23" s="16" customFormat="1" ht="35.25" customHeight="1" x14ac:dyDescent="0.5">
      <c r="A2045" s="59" t="s">
        <v>1687</v>
      </c>
      <c r="B2045" s="52"/>
      <c r="C2045" s="52"/>
      <c r="D2045" s="52"/>
      <c r="E2045" s="52"/>
      <c r="F2045" s="52"/>
      <c r="G2045" s="52"/>
      <c r="H2045" s="52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2"/>
      <c r="V2045" s="52"/>
      <c r="W2045" s="53"/>
    </row>
    <row r="2046" spans="1:23" s="33" customFormat="1" ht="35.25" customHeight="1" x14ac:dyDescent="0.45">
      <c r="A2046" s="59" t="s">
        <v>1688</v>
      </c>
      <c r="B2046" s="52"/>
      <c r="C2046" s="52"/>
      <c r="D2046" s="52"/>
      <c r="E2046" s="52"/>
      <c r="F2046" s="52"/>
      <c r="G2046" s="52"/>
      <c r="H2046" s="52"/>
      <c r="I2046" s="52"/>
      <c r="J2046" s="52"/>
      <c r="K2046" s="52"/>
      <c r="L2046" s="52"/>
      <c r="M2046" s="52"/>
      <c r="N2046" s="52"/>
      <c r="O2046" s="52"/>
      <c r="P2046" s="52"/>
      <c r="Q2046" s="52"/>
      <c r="R2046" s="52"/>
      <c r="S2046" s="52"/>
      <c r="T2046" s="52"/>
      <c r="U2046" s="52"/>
      <c r="V2046" s="52"/>
      <c r="W2046" s="53"/>
    </row>
    <row r="2047" spans="1:23" s="16" customFormat="1" ht="35.25" customHeight="1" x14ac:dyDescent="0.5">
      <c r="A2047" s="4">
        <f>A2042+1</f>
        <v>660</v>
      </c>
      <c r="B2047" s="1" t="s">
        <v>1288</v>
      </c>
      <c r="C2047" s="2">
        <v>44755</v>
      </c>
      <c r="D2047" s="1">
        <f>E2047+W2047</f>
        <v>3065866.9000000004</v>
      </c>
      <c r="E2047" s="1">
        <f>SUM(F2047:V2047)</f>
        <v>3021258.2800000003</v>
      </c>
      <c r="F2047" s="1">
        <v>0</v>
      </c>
      <c r="G2047" s="1">
        <v>0</v>
      </c>
      <c r="H2047" s="1">
        <v>0</v>
      </c>
      <c r="I2047" s="1">
        <v>0</v>
      </c>
      <c r="J2047" s="1">
        <v>0</v>
      </c>
      <c r="K2047" s="1">
        <v>0</v>
      </c>
      <c r="L2047" s="1">
        <v>0</v>
      </c>
      <c r="M2047" s="1">
        <v>0</v>
      </c>
      <c r="N2047" s="1">
        <v>2924557.54</v>
      </c>
      <c r="O2047" s="1">
        <v>96700.74</v>
      </c>
      <c r="P2047" s="1">
        <v>0</v>
      </c>
      <c r="Q2047" s="1">
        <v>0</v>
      </c>
      <c r="R2047" s="1">
        <v>0</v>
      </c>
      <c r="S2047" s="1">
        <v>0</v>
      </c>
      <c r="T2047" s="1">
        <v>0</v>
      </c>
      <c r="U2047" s="1">
        <v>0</v>
      </c>
      <c r="V2047" s="1">
        <v>0</v>
      </c>
      <c r="W2047" s="1">
        <v>44608.62</v>
      </c>
    </row>
    <row r="2048" spans="1:23" s="16" customFormat="1" ht="35.25" customHeight="1" x14ac:dyDescent="0.5">
      <c r="A2048" s="4">
        <f>A2047+1</f>
        <v>661</v>
      </c>
      <c r="B2048" s="1" t="s">
        <v>1289</v>
      </c>
      <c r="C2048" s="2">
        <v>44758</v>
      </c>
      <c r="D2048" s="1">
        <f>E2048+W2048</f>
        <v>3085660.0700000003</v>
      </c>
      <c r="E2048" s="1">
        <f>SUM(F2048:V2048)</f>
        <v>3041051.45</v>
      </c>
      <c r="F2048" s="1">
        <v>0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0</v>
      </c>
      <c r="N2048" s="1">
        <v>2944350.71</v>
      </c>
      <c r="O2048" s="1">
        <v>96700.74</v>
      </c>
      <c r="P2048" s="1">
        <v>0</v>
      </c>
      <c r="Q2048" s="1">
        <v>0</v>
      </c>
      <c r="R2048" s="1">
        <v>0</v>
      </c>
      <c r="S2048" s="1">
        <v>0</v>
      </c>
      <c r="T2048" s="1">
        <v>0</v>
      </c>
      <c r="U2048" s="1">
        <v>0</v>
      </c>
      <c r="V2048" s="1">
        <v>0</v>
      </c>
      <c r="W2048" s="1">
        <v>44608.62</v>
      </c>
    </row>
    <row r="2049" spans="1:23" s="16" customFormat="1" ht="35.25" customHeight="1" x14ac:dyDescent="0.5">
      <c r="A2049" s="55" t="s">
        <v>484</v>
      </c>
      <c r="B2049" s="55"/>
      <c r="C2049" s="11"/>
      <c r="D2049" s="20">
        <f t="shared" ref="D2049:W2049" si="354">SUM(D2047:D2048)</f>
        <v>6151526.9700000007</v>
      </c>
      <c r="E2049" s="20">
        <f t="shared" si="354"/>
        <v>6062309.7300000004</v>
      </c>
      <c r="F2049" s="20">
        <f t="shared" si="354"/>
        <v>0</v>
      </c>
      <c r="G2049" s="20">
        <f t="shared" si="354"/>
        <v>0</v>
      </c>
      <c r="H2049" s="20">
        <f t="shared" si="354"/>
        <v>0</v>
      </c>
      <c r="I2049" s="20">
        <f t="shared" si="354"/>
        <v>0</v>
      </c>
      <c r="J2049" s="20">
        <f t="shared" si="354"/>
        <v>0</v>
      </c>
      <c r="K2049" s="20">
        <f t="shared" si="354"/>
        <v>0</v>
      </c>
      <c r="L2049" s="20">
        <f t="shared" si="354"/>
        <v>0</v>
      </c>
      <c r="M2049" s="20">
        <f t="shared" si="354"/>
        <v>0</v>
      </c>
      <c r="N2049" s="20">
        <f t="shared" si="354"/>
        <v>5868908.25</v>
      </c>
      <c r="O2049" s="20">
        <f t="shared" si="354"/>
        <v>193401.48</v>
      </c>
      <c r="P2049" s="20">
        <f t="shared" si="354"/>
        <v>0</v>
      </c>
      <c r="Q2049" s="20">
        <f t="shared" si="354"/>
        <v>0</v>
      </c>
      <c r="R2049" s="20">
        <f t="shared" si="354"/>
        <v>0</v>
      </c>
      <c r="S2049" s="20">
        <f t="shared" si="354"/>
        <v>0</v>
      </c>
      <c r="T2049" s="20">
        <f t="shared" si="354"/>
        <v>0</v>
      </c>
      <c r="U2049" s="20">
        <f t="shared" si="354"/>
        <v>0</v>
      </c>
      <c r="V2049" s="20">
        <f t="shared" si="354"/>
        <v>0</v>
      </c>
      <c r="W2049" s="20">
        <f t="shared" si="354"/>
        <v>89217.24</v>
      </c>
    </row>
    <row r="2050" spans="1:23" s="16" customFormat="1" ht="35.25" customHeight="1" x14ac:dyDescent="0.5">
      <c r="A2050" s="59" t="s">
        <v>1689</v>
      </c>
      <c r="B2050" s="52"/>
      <c r="C2050" s="52"/>
      <c r="D2050" s="52"/>
      <c r="E2050" s="52"/>
      <c r="F2050" s="52"/>
      <c r="G2050" s="52"/>
      <c r="H2050" s="52"/>
      <c r="I2050" s="52"/>
      <c r="J2050" s="52"/>
      <c r="K2050" s="52"/>
      <c r="L2050" s="52"/>
      <c r="M2050" s="52"/>
      <c r="N2050" s="52"/>
      <c r="O2050" s="52"/>
      <c r="P2050" s="52"/>
      <c r="Q2050" s="52"/>
      <c r="R2050" s="52"/>
      <c r="S2050" s="52"/>
      <c r="T2050" s="52"/>
      <c r="U2050" s="52"/>
      <c r="V2050" s="52"/>
      <c r="W2050" s="53"/>
    </row>
    <row r="2051" spans="1:23" s="16" customFormat="1" ht="35.25" customHeight="1" x14ac:dyDescent="0.5">
      <c r="A2051" s="4">
        <f>A2048+1</f>
        <v>662</v>
      </c>
      <c r="B2051" s="48" t="s">
        <v>1793</v>
      </c>
      <c r="C2051" s="2">
        <v>44799</v>
      </c>
      <c r="D2051" s="1">
        <f t="shared" ref="D2051:D2059" si="355">E2051+W2051</f>
        <v>52640</v>
      </c>
      <c r="E2051" s="1">
        <f t="shared" ref="E2051:E2059" si="356">SUM(F2051:V2051)</f>
        <v>52640</v>
      </c>
      <c r="F2051" s="1">
        <v>0</v>
      </c>
      <c r="G2051" s="1">
        <v>0</v>
      </c>
      <c r="H2051" s="1">
        <v>0</v>
      </c>
      <c r="I2051" s="1">
        <v>0</v>
      </c>
      <c r="J2051" s="1">
        <v>0</v>
      </c>
      <c r="K2051" s="1">
        <v>0</v>
      </c>
      <c r="L2051" s="1">
        <v>0</v>
      </c>
      <c r="M2051" s="1">
        <v>0</v>
      </c>
      <c r="N2051" s="1">
        <v>0</v>
      </c>
      <c r="O2051" s="1">
        <v>0</v>
      </c>
      <c r="P2051" s="1">
        <v>0</v>
      </c>
      <c r="Q2051" s="1">
        <v>0</v>
      </c>
      <c r="R2051" s="1">
        <v>0</v>
      </c>
      <c r="S2051" s="1">
        <v>0</v>
      </c>
      <c r="T2051" s="1">
        <v>0</v>
      </c>
      <c r="U2051" s="1">
        <v>52640</v>
      </c>
      <c r="V2051" s="1">
        <v>0</v>
      </c>
      <c r="W2051" s="1">
        <v>0</v>
      </c>
    </row>
    <row r="2052" spans="1:23" s="16" customFormat="1" ht="35.25" customHeight="1" x14ac:dyDescent="0.5">
      <c r="A2052" s="4">
        <f t="shared" ref="A2052:A2059" si="357">A2051+1</f>
        <v>663</v>
      </c>
      <c r="B2052" s="48" t="s">
        <v>1794</v>
      </c>
      <c r="C2052" s="2">
        <v>44800</v>
      </c>
      <c r="D2052" s="1">
        <f t="shared" si="355"/>
        <v>52840</v>
      </c>
      <c r="E2052" s="1">
        <f t="shared" si="356"/>
        <v>52840</v>
      </c>
      <c r="F2052" s="1">
        <v>0</v>
      </c>
      <c r="G2052" s="1">
        <v>0</v>
      </c>
      <c r="H2052" s="1">
        <v>0</v>
      </c>
      <c r="I2052" s="1">
        <v>0</v>
      </c>
      <c r="J2052" s="1">
        <v>0</v>
      </c>
      <c r="K2052" s="1">
        <v>0</v>
      </c>
      <c r="L2052" s="1">
        <v>0</v>
      </c>
      <c r="M2052" s="1">
        <v>0</v>
      </c>
      <c r="N2052" s="1">
        <v>0</v>
      </c>
      <c r="O2052" s="1">
        <v>0</v>
      </c>
      <c r="P2052" s="1">
        <v>0</v>
      </c>
      <c r="Q2052" s="1">
        <v>0</v>
      </c>
      <c r="R2052" s="1">
        <v>0</v>
      </c>
      <c r="S2052" s="1">
        <v>0</v>
      </c>
      <c r="T2052" s="1">
        <v>0</v>
      </c>
      <c r="U2052" s="1">
        <v>52840</v>
      </c>
      <c r="V2052" s="1">
        <v>0</v>
      </c>
      <c r="W2052" s="1">
        <v>0</v>
      </c>
    </row>
    <row r="2053" spans="1:23" s="16" customFormat="1" ht="35.25" x14ac:dyDescent="0.5">
      <c r="A2053" s="4">
        <f t="shared" si="357"/>
        <v>664</v>
      </c>
      <c r="B2053" s="48" t="s">
        <v>1728</v>
      </c>
      <c r="C2053" s="2">
        <v>44803</v>
      </c>
      <c r="D2053" s="1">
        <f t="shared" si="355"/>
        <v>52840</v>
      </c>
      <c r="E2053" s="1">
        <f t="shared" si="356"/>
        <v>52840</v>
      </c>
      <c r="F2053" s="1">
        <v>0</v>
      </c>
      <c r="G2053" s="1">
        <v>0</v>
      </c>
      <c r="H2053" s="1">
        <v>0</v>
      </c>
      <c r="I2053" s="1">
        <v>0</v>
      </c>
      <c r="J2053" s="1">
        <v>0</v>
      </c>
      <c r="K2053" s="1">
        <v>0</v>
      </c>
      <c r="L2053" s="1">
        <v>0</v>
      </c>
      <c r="M2053" s="1">
        <v>0</v>
      </c>
      <c r="N2053" s="1">
        <v>0</v>
      </c>
      <c r="O2053" s="1">
        <v>0</v>
      </c>
      <c r="P2053" s="1">
        <v>0</v>
      </c>
      <c r="Q2053" s="1">
        <v>0</v>
      </c>
      <c r="R2053" s="1">
        <v>0</v>
      </c>
      <c r="S2053" s="1">
        <v>0</v>
      </c>
      <c r="T2053" s="1">
        <v>0</v>
      </c>
      <c r="U2053" s="1">
        <v>52840</v>
      </c>
      <c r="V2053" s="1">
        <v>0</v>
      </c>
      <c r="W2053" s="1">
        <v>0</v>
      </c>
    </row>
    <row r="2054" spans="1:23" s="16" customFormat="1" ht="35.25" customHeight="1" x14ac:dyDescent="0.5">
      <c r="A2054" s="4">
        <f t="shared" si="357"/>
        <v>665</v>
      </c>
      <c r="B2054" s="48" t="s">
        <v>1795</v>
      </c>
      <c r="C2054" s="2">
        <v>44784</v>
      </c>
      <c r="D2054" s="1">
        <f t="shared" si="355"/>
        <v>52840</v>
      </c>
      <c r="E2054" s="1">
        <f t="shared" si="356"/>
        <v>52840</v>
      </c>
      <c r="F2054" s="1">
        <v>0</v>
      </c>
      <c r="G2054" s="1">
        <v>0</v>
      </c>
      <c r="H2054" s="1">
        <v>0</v>
      </c>
      <c r="I2054" s="1">
        <v>0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  <c r="O2054" s="1">
        <v>0</v>
      </c>
      <c r="P2054" s="1">
        <v>0</v>
      </c>
      <c r="Q2054" s="1">
        <v>0</v>
      </c>
      <c r="R2054" s="1">
        <v>0</v>
      </c>
      <c r="S2054" s="1">
        <v>0</v>
      </c>
      <c r="T2054" s="1">
        <v>0</v>
      </c>
      <c r="U2054" s="1">
        <v>52840</v>
      </c>
      <c r="V2054" s="1">
        <v>0</v>
      </c>
      <c r="W2054" s="1">
        <v>0</v>
      </c>
    </row>
    <row r="2055" spans="1:23" s="16" customFormat="1" ht="35.25" customHeight="1" x14ac:dyDescent="0.5">
      <c r="A2055" s="4">
        <f t="shared" si="357"/>
        <v>666</v>
      </c>
      <c r="B2055" s="48" t="s">
        <v>1796</v>
      </c>
      <c r="C2055" s="2">
        <v>44785</v>
      </c>
      <c r="D2055" s="1">
        <f t="shared" si="355"/>
        <v>52640</v>
      </c>
      <c r="E2055" s="1">
        <f t="shared" si="356"/>
        <v>52640</v>
      </c>
      <c r="F2055" s="1">
        <v>0</v>
      </c>
      <c r="G2055" s="1">
        <v>0</v>
      </c>
      <c r="H2055" s="1">
        <v>0</v>
      </c>
      <c r="I2055" s="1">
        <v>0</v>
      </c>
      <c r="J2055" s="1">
        <v>0</v>
      </c>
      <c r="K2055" s="1">
        <v>0</v>
      </c>
      <c r="L2055" s="1">
        <v>0</v>
      </c>
      <c r="M2055" s="1">
        <v>0</v>
      </c>
      <c r="N2055" s="1">
        <v>0</v>
      </c>
      <c r="O2055" s="1">
        <v>0</v>
      </c>
      <c r="P2055" s="1">
        <v>0</v>
      </c>
      <c r="Q2055" s="1">
        <v>0</v>
      </c>
      <c r="R2055" s="1">
        <v>0</v>
      </c>
      <c r="S2055" s="1">
        <v>0</v>
      </c>
      <c r="T2055" s="1">
        <v>0</v>
      </c>
      <c r="U2055" s="1">
        <v>52640</v>
      </c>
      <c r="V2055" s="1">
        <v>0</v>
      </c>
      <c r="W2055" s="1">
        <v>0</v>
      </c>
    </row>
    <row r="2056" spans="1:23" s="16" customFormat="1" ht="35.25" customHeight="1" x14ac:dyDescent="0.5">
      <c r="A2056" s="4">
        <f t="shared" si="357"/>
        <v>667</v>
      </c>
      <c r="B2056" s="1" t="s">
        <v>1290</v>
      </c>
      <c r="C2056" s="2">
        <v>44834</v>
      </c>
      <c r="D2056" s="1">
        <f t="shared" si="355"/>
        <v>1471759.1099999999</v>
      </c>
      <c r="E2056" s="1">
        <f t="shared" si="356"/>
        <v>1449470.21</v>
      </c>
      <c r="F2056" s="1">
        <v>0</v>
      </c>
      <c r="G2056" s="1">
        <v>0</v>
      </c>
      <c r="H2056" s="1">
        <v>0</v>
      </c>
      <c r="I2056" s="1">
        <v>0</v>
      </c>
      <c r="J2056" s="1">
        <v>0</v>
      </c>
      <c r="K2056" s="1">
        <v>0</v>
      </c>
      <c r="L2056" s="1">
        <v>0</v>
      </c>
      <c r="M2056" s="1">
        <v>0</v>
      </c>
      <c r="N2056" s="1">
        <v>1375911.07</v>
      </c>
      <c r="O2056" s="1">
        <v>73559.14</v>
      </c>
      <c r="P2056" s="1">
        <v>0</v>
      </c>
      <c r="Q2056" s="1">
        <v>0</v>
      </c>
      <c r="R2056" s="1">
        <v>0</v>
      </c>
      <c r="S2056" s="1">
        <v>0</v>
      </c>
      <c r="T2056" s="1">
        <v>0</v>
      </c>
      <c r="U2056" s="1">
        <v>0</v>
      </c>
      <c r="V2056" s="1">
        <v>0</v>
      </c>
      <c r="W2056" s="1">
        <v>22288.9</v>
      </c>
    </row>
    <row r="2057" spans="1:23" s="33" customFormat="1" ht="35.25" customHeight="1" x14ac:dyDescent="0.45">
      <c r="A2057" s="4">
        <f t="shared" si="357"/>
        <v>668</v>
      </c>
      <c r="B2057" s="1" t="s">
        <v>1291</v>
      </c>
      <c r="C2057" s="2">
        <v>44835</v>
      </c>
      <c r="D2057" s="1">
        <f t="shared" si="355"/>
        <v>1471774.03</v>
      </c>
      <c r="E2057" s="1">
        <f t="shared" si="356"/>
        <v>1449470.21</v>
      </c>
      <c r="F2057" s="1">
        <v>0</v>
      </c>
      <c r="G2057" s="1">
        <v>0</v>
      </c>
      <c r="H2057" s="1">
        <v>0</v>
      </c>
      <c r="I2057" s="1">
        <v>0</v>
      </c>
      <c r="J2057" s="1">
        <v>0</v>
      </c>
      <c r="K2057" s="1">
        <v>0</v>
      </c>
      <c r="L2057" s="1">
        <v>0</v>
      </c>
      <c r="M2057" s="1">
        <v>0</v>
      </c>
      <c r="N2057" s="1">
        <v>1375911.07</v>
      </c>
      <c r="O2057" s="1">
        <v>73559.14</v>
      </c>
      <c r="P2057" s="1">
        <v>0</v>
      </c>
      <c r="Q2057" s="1">
        <v>0</v>
      </c>
      <c r="R2057" s="1">
        <v>0</v>
      </c>
      <c r="S2057" s="1">
        <v>0</v>
      </c>
      <c r="T2057" s="1">
        <v>0</v>
      </c>
      <c r="U2057" s="1">
        <v>0</v>
      </c>
      <c r="V2057" s="1">
        <v>0</v>
      </c>
      <c r="W2057" s="1">
        <v>22303.82</v>
      </c>
    </row>
    <row r="2058" spans="1:23" s="16" customFormat="1" ht="35.25" customHeight="1" x14ac:dyDescent="0.5">
      <c r="A2058" s="4">
        <f t="shared" si="357"/>
        <v>669</v>
      </c>
      <c r="B2058" s="1" t="s">
        <v>1292</v>
      </c>
      <c r="C2058" s="2">
        <v>44836</v>
      </c>
      <c r="D2058" s="1">
        <f t="shared" si="355"/>
        <v>1706384.31</v>
      </c>
      <c r="E2058" s="1">
        <f t="shared" si="356"/>
        <v>1684095.4100000001</v>
      </c>
      <c r="F2058" s="1">
        <v>0</v>
      </c>
      <c r="G2058" s="1">
        <v>0</v>
      </c>
      <c r="H2058" s="1">
        <v>0</v>
      </c>
      <c r="I2058" s="1">
        <v>0</v>
      </c>
      <c r="J2058" s="1">
        <v>0</v>
      </c>
      <c r="K2058" s="1">
        <v>0</v>
      </c>
      <c r="L2058" s="1">
        <v>0</v>
      </c>
      <c r="M2058" s="1">
        <v>0</v>
      </c>
      <c r="N2058" s="1">
        <v>1604809.61</v>
      </c>
      <c r="O2058" s="1">
        <v>79285.8</v>
      </c>
      <c r="P2058" s="1">
        <v>0</v>
      </c>
      <c r="Q2058" s="1">
        <v>0</v>
      </c>
      <c r="R2058" s="1">
        <v>0</v>
      </c>
      <c r="S2058" s="1">
        <v>0</v>
      </c>
      <c r="T2058" s="1">
        <v>0</v>
      </c>
      <c r="U2058" s="1">
        <v>0</v>
      </c>
      <c r="V2058" s="1">
        <v>0</v>
      </c>
      <c r="W2058" s="1">
        <v>22288.9</v>
      </c>
    </row>
    <row r="2059" spans="1:23" s="16" customFormat="1" ht="35.25" customHeight="1" x14ac:dyDescent="0.5">
      <c r="A2059" s="4">
        <f t="shared" si="357"/>
        <v>670</v>
      </c>
      <c r="B2059" s="1" t="s">
        <v>1293</v>
      </c>
      <c r="C2059" s="2">
        <v>44837</v>
      </c>
      <c r="D2059" s="1">
        <f t="shared" si="355"/>
        <v>1110363.69</v>
      </c>
      <c r="E2059" s="1">
        <f t="shared" si="356"/>
        <v>1094187.18</v>
      </c>
      <c r="F2059" s="1">
        <v>0</v>
      </c>
      <c r="G2059" s="1">
        <v>0</v>
      </c>
      <c r="H2059" s="1">
        <v>0</v>
      </c>
      <c r="I2059" s="1">
        <v>0</v>
      </c>
      <c r="J2059" s="1">
        <v>0</v>
      </c>
      <c r="K2059" s="1">
        <v>0</v>
      </c>
      <c r="L2059" s="1">
        <v>0</v>
      </c>
      <c r="M2059" s="1">
        <v>0</v>
      </c>
      <c r="N2059" s="1">
        <v>1026563.41</v>
      </c>
      <c r="O2059" s="1">
        <v>67623.77</v>
      </c>
      <c r="P2059" s="1">
        <v>0</v>
      </c>
      <c r="Q2059" s="1">
        <v>0</v>
      </c>
      <c r="R2059" s="1">
        <v>0</v>
      </c>
      <c r="S2059" s="1">
        <v>0</v>
      </c>
      <c r="T2059" s="1">
        <v>0</v>
      </c>
      <c r="U2059" s="1">
        <v>0</v>
      </c>
      <c r="V2059" s="1">
        <v>0</v>
      </c>
      <c r="W2059" s="1">
        <v>16176.51</v>
      </c>
    </row>
    <row r="2060" spans="1:23" s="16" customFormat="1" ht="35.25" customHeight="1" x14ac:dyDescent="0.5">
      <c r="A2060" s="55" t="s">
        <v>484</v>
      </c>
      <c r="B2060" s="55"/>
      <c r="C2060" s="11"/>
      <c r="D2060" s="20">
        <f t="shared" ref="D2060:W2060" si="358">SUM(D2051:D2059)</f>
        <v>6024081.1399999987</v>
      </c>
      <c r="E2060" s="20">
        <f t="shared" si="358"/>
        <v>5941023.0099999998</v>
      </c>
      <c r="F2060" s="20">
        <f t="shared" si="358"/>
        <v>0</v>
      </c>
      <c r="G2060" s="20">
        <f t="shared" si="358"/>
        <v>0</v>
      </c>
      <c r="H2060" s="20">
        <f t="shared" si="358"/>
        <v>0</v>
      </c>
      <c r="I2060" s="20">
        <f t="shared" si="358"/>
        <v>0</v>
      </c>
      <c r="J2060" s="20">
        <f t="shared" si="358"/>
        <v>0</v>
      </c>
      <c r="K2060" s="20">
        <f t="shared" si="358"/>
        <v>0</v>
      </c>
      <c r="L2060" s="20">
        <f t="shared" si="358"/>
        <v>0</v>
      </c>
      <c r="M2060" s="20">
        <f t="shared" si="358"/>
        <v>0</v>
      </c>
      <c r="N2060" s="20">
        <f t="shared" si="358"/>
        <v>5383195.1600000001</v>
      </c>
      <c r="O2060" s="20">
        <f t="shared" si="358"/>
        <v>294027.85000000003</v>
      </c>
      <c r="P2060" s="20">
        <f t="shared" si="358"/>
        <v>0</v>
      </c>
      <c r="Q2060" s="20">
        <f t="shared" si="358"/>
        <v>0</v>
      </c>
      <c r="R2060" s="20">
        <f t="shared" si="358"/>
        <v>0</v>
      </c>
      <c r="S2060" s="20">
        <f t="shared" si="358"/>
        <v>0</v>
      </c>
      <c r="T2060" s="20">
        <f t="shared" si="358"/>
        <v>0</v>
      </c>
      <c r="U2060" s="20">
        <f t="shared" si="358"/>
        <v>263800</v>
      </c>
      <c r="V2060" s="20">
        <f t="shared" si="358"/>
        <v>0</v>
      </c>
      <c r="W2060" s="20">
        <f t="shared" si="358"/>
        <v>83058.12999999999</v>
      </c>
    </row>
    <row r="2061" spans="1:23" s="16" customFormat="1" ht="35.25" customHeight="1" x14ac:dyDescent="0.5">
      <c r="A2061" s="55" t="s">
        <v>1013</v>
      </c>
      <c r="B2061" s="55"/>
      <c r="C2061" s="11"/>
      <c r="D2061" s="20">
        <f>D2060+D2049</f>
        <v>12175608.109999999</v>
      </c>
      <c r="E2061" s="20">
        <f t="shared" ref="E2061:W2061" si="359">E2060+E2049</f>
        <v>12003332.74</v>
      </c>
      <c r="F2061" s="20">
        <f t="shared" si="359"/>
        <v>0</v>
      </c>
      <c r="G2061" s="20">
        <f t="shared" si="359"/>
        <v>0</v>
      </c>
      <c r="H2061" s="20">
        <f t="shared" si="359"/>
        <v>0</v>
      </c>
      <c r="I2061" s="20">
        <f t="shared" si="359"/>
        <v>0</v>
      </c>
      <c r="J2061" s="20">
        <f t="shared" si="359"/>
        <v>0</v>
      </c>
      <c r="K2061" s="20">
        <f t="shared" si="359"/>
        <v>0</v>
      </c>
      <c r="L2061" s="20">
        <f t="shared" si="359"/>
        <v>0</v>
      </c>
      <c r="M2061" s="20">
        <f t="shared" si="359"/>
        <v>0</v>
      </c>
      <c r="N2061" s="20">
        <f t="shared" si="359"/>
        <v>11252103.41</v>
      </c>
      <c r="O2061" s="20">
        <f t="shared" si="359"/>
        <v>487429.33000000007</v>
      </c>
      <c r="P2061" s="20">
        <f t="shared" si="359"/>
        <v>0</v>
      </c>
      <c r="Q2061" s="20">
        <f t="shared" si="359"/>
        <v>0</v>
      </c>
      <c r="R2061" s="20">
        <f t="shared" si="359"/>
        <v>0</v>
      </c>
      <c r="S2061" s="20">
        <f t="shared" si="359"/>
        <v>0</v>
      </c>
      <c r="T2061" s="20">
        <f t="shared" si="359"/>
        <v>0</v>
      </c>
      <c r="U2061" s="20">
        <f t="shared" si="359"/>
        <v>263800</v>
      </c>
      <c r="V2061" s="20">
        <f t="shared" si="359"/>
        <v>0</v>
      </c>
      <c r="W2061" s="20">
        <f t="shared" si="359"/>
        <v>172275.37</v>
      </c>
    </row>
    <row r="2062" spans="1:23" s="16" customFormat="1" ht="35.25" customHeight="1" x14ac:dyDescent="0.5">
      <c r="A2062" s="56" t="s">
        <v>1690</v>
      </c>
      <c r="B2062" s="56"/>
      <c r="C2062" s="56"/>
      <c r="D2062" s="56"/>
      <c r="E2062" s="56"/>
      <c r="F2062" s="56"/>
      <c r="G2062" s="56"/>
      <c r="H2062" s="56"/>
      <c r="I2062" s="56"/>
      <c r="J2062" s="56"/>
      <c r="K2062" s="56"/>
      <c r="L2062" s="56"/>
      <c r="M2062" s="56"/>
      <c r="N2062" s="56"/>
      <c r="O2062" s="56"/>
      <c r="P2062" s="56"/>
      <c r="Q2062" s="56"/>
      <c r="R2062" s="56"/>
      <c r="S2062" s="56"/>
      <c r="T2062" s="56"/>
      <c r="U2062" s="56"/>
      <c r="V2062" s="56"/>
      <c r="W2062" s="56"/>
    </row>
    <row r="2063" spans="1:23" s="16" customFormat="1" ht="35.25" customHeight="1" x14ac:dyDescent="0.5">
      <c r="A2063" s="56" t="s">
        <v>1691</v>
      </c>
      <c r="B2063" s="56"/>
      <c r="C2063" s="56"/>
      <c r="D2063" s="56"/>
      <c r="E2063" s="56"/>
      <c r="F2063" s="56"/>
      <c r="G2063" s="56"/>
      <c r="H2063" s="56"/>
      <c r="I2063" s="56"/>
      <c r="J2063" s="56"/>
      <c r="K2063" s="56"/>
      <c r="L2063" s="56"/>
      <c r="M2063" s="56"/>
      <c r="N2063" s="56"/>
      <c r="O2063" s="56"/>
      <c r="P2063" s="56"/>
      <c r="Q2063" s="56"/>
      <c r="R2063" s="56"/>
      <c r="S2063" s="56"/>
      <c r="T2063" s="56"/>
      <c r="U2063" s="56"/>
      <c r="V2063" s="56"/>
      <c r="W2063" s="56"/>
    </row>
    <row r="2064" spans="1:23" s="16" customFormat="1" ht="35.25" customHeight="1" x14ac:dyDescent="0.5">
      <c r="A2064" s="4">
        <f>A2059+1</f>
        <v>671</v>
      </c>
      <c r="B2064" s="1" t="s">
        <v>1294</v>
      </c>
      <c r="C2064" s="2">
        <v>44890</v>
      </c>
      <c r="D2064" s="1">
        <f t="shared" ref="D2064:D2075" si="360">E2064+W2064</f>
        <v>848326.33</v>
      </c>
      <c r="E2064" s="1">
        <f t="shared" ref="E2064:E2075" si="361">SUM(F2064:V2064)</f>
        <v>835727.11</v>
      </c>
      <c r="F2064" s="1">
        <v>0</v>
      </c>
      <c r="G2064" s="1">
        <v>0</v>
      </c>
      <c r="H2064" s="1">
        <v>0</v>
      </c>
      <c r="I2064" s="1">
        <v>0</v>
      </c>
      <c r="J2064" s="1">
        <v>0</v>
      </c>
      <c r="K2064" s="1">
        <v>0</v>
      </c>
      <c r="L2064" s="1">
        <v>0</v>
      </c>
      <c r="M2064" s="1">
        <v>0</v>
      </c>
      <c r="N2064" s="1">
        <v>835727.11</v>
      </c>
      <c r="O2064" s="1">
        <v>0</v>
      </c>
      <c r="P2064" s="1">
        <v>0</v>
      </c>
      <c r="Q2064" s="1">
        <v>0</v>
      </c>
      <c r="R2064" s="1">
        <v>0</v>
      </c>
      <c r="S2064" s="1">
        <v>0</v>
      </c>
      <c r="T2064" s="1">
        <v>0</v>
      </c>
      <c r="U2064" s="1">
        <v>0</v>
      </c>
      <c r="V2064" s="1">
        <v>0</v>
      </c>
      <c r="W2064" s="1">
        <v>12599.22</v>
      </c>
    </row>
    <row r="2065" spans="1:23" s="16" customFormat="1" ht="35.25" customHeight="1" x14ac:dyDescent="0.5">
      <c r="A2065" s="4">
        <f>A2064+1</f>
        <v>672</v>
      </c>
      <c r="B2065" s="1" t="s">
        <v>1295</v>
      </c>
      <c r="C2065" s="2">
        <v>44891</v>
      </c>
      <c r="D2065" s="1">
        <f t="shared" si="360"/>
        <v>853026.77</v>
      </c>
      <c r="E2065" s="1">
        <f t="shared" si="361"/>
        <v>840605.3</v>
      </c>
      <c r="F2065" s="1">
        <v>0</v>
      </c>
      <c r="G2065" s="1">
        <v>0</v>
      </c>
      <c r="H2065" s="1">
        <v>0</v>
      </c>
      <c r="I2065" s="1">
        <v>0</v>
      </c>
      <c r="J2065" s="1">
        <v>0</v>
      </c>
      <c r="K2065" s="1">
        <v>0</v>
      </c>
      <c r="L2065" s="1">
        <v>0</v>
      </c>
      <c r="M2065" s="1">
        <v>0</v>
      </c>
      <c r="N2065" s="1">
        <v>840605.3</v>
      </c>
      <c r="O2065" s="1">
        <v>0</v>
      </c>
      <c r="P2065" s="1">
        <v>0</v>
      </c>
      <c r="Q2065" s="1">
        <v>0</v>
      </c>
      <c r="R2065" s="1">
        <v>0</v>
      </c>
      <c r="S2065" s="1">
        <v>0</v>
      </c>
      <c r="T2065" s="1">
        <v>0</v>
      </c>
      <c r="U2065" s="1">
        <v>0</v>
      </c>
      <c r="V2065" s="1">
        <v>0</v>
      </c>
      <c r="W2065" s="1">
        <v>12421.47</v>
      </c>
    </row>
    <row r="2066" spans="1:23" s="16" customFormat="1" ht="35.25" customHeight="1" x14ac:dyDescent="0.5">
      <c r="A2066" s="4">
        <f t="shared" ref="A2066:A2076" si="362">A2065+1</f>
        <v>673</v>
      </c>
      <c r="B2066" s="1" t="s">
        <v>1296</v>
      </c>
      <c r="C2066" s="2">
        <v>44895</v>
      </c>
      <c r="D2066" s="1">
        <f t="shared" si="360"/>
        <v>848326.33</v>
      </c>
      <c r="E2066" s="1">
        <f t="shared" si="361"/>
        <v>835727.11</v>
      </c>
      <c r="F2066" s="1">
        <v>0</v>
      </c>
      <c r="G2066" s="1">
        <v>0</v>
      </c>
      <c r="H2066" s="1">
        <v>0</v>
      </c>
      <c r="I2066" s="1">
        <v>0</v>
      </c>
      <c r="J2066" s="1">
        <v>0</v>
      </c>
      <c r="K2066" s="1">
        <v>0</v>
      </c>
      <c r="L2066" s="1">
        <v>0</v>
      </c>
      <c r="M2066" s="1">
        <v>0</v>
      </c>
      <c r="N2066" s="1">
        <v>835727.11</v>
      </c>
      <c r="O2066" s="1">
        <v>0</v>
      </c>
      <c r="P2066" s="1">
        <v>0</v>
      </c>
      <c r="Q2066" s="1">
        <v>0</v>
      </c>
      <c r="R2066" s="1">
        <v>0</v>
      </c>
      <c r="S2066" s="1">
        <v>0</v>
      </c>
      <c r="T2066" s="1">
        <v>0</v>
      </c>
      <c r="U2066" s="1">
        <v>0</v>
      </c>
      <c r="V2066" s="1">
        <v>0</v>
      </c>
      <c r="W2066" s="1">
        <v>12599.22</v>
      </c>
    </row>
    <row r="2067" spans="1:23" s="16" customFormat="1" ht="35.25" customHeight="1" x14ac:dyDescent="0.5">
      <c r="A2067" s="4">
        <f t="shared" si="362"/>
        <v>674</v>
      </c>
      <c r="B2067" s="1" t="s">
        <v>1297</v>
      </c>
      <c r="C2067" s="2">
        <v>44878</v>
      </c>
      <c r="D2067" s="1">
        <f t="shared" si="360"/>
        <v>848326.33</v>
      </c>
      <c r="E2067" s="1">
        <f t="shared" si="361"/>
        <v>835727.11</v>
      </c>
      <c r="F2067" s="1">
        <v>0</v>
      </c>
      <c r="G2067" s="1">
        <v>0</v>
      </c>
      <c r="H2067" s="1">
        <v>0</v>
      </c>
      <c r="I2067" s="1">
        <v>0</v>
      </c>
      <c r="J2067" s="1">
        <v>0</v>
      </c>
      <c r="K2067" s="1">
        <v>0</v>
      </c>
      <c r="L2067" s="1">
        <v>0</v>
      </c>
      <c r="M2067" s="1">
        <v>0</v>
      </c>
      <c r="N2067" s="1">
        <v>835727.11</v>
      </c>
      <c r="O2067" s="1">
        <v>0</v>
      </c>
      <c r="P2067" s="1">
        <v>0</v>
      </c>
      <c r="Q2067" s="1">
        <v>0</v>
      </c>
      <c r="R2067" s="1">
        <v>0</v>
      </c>
      <c r="S2067" s="1">
        <v>0</v>
      </c>
      <c r="T2067" s="1">
        <v>0</v>
      </c>
      <c r="U2067" s="1">
        <v>0</v>
      </c>
      <c r="V2067" s="1">
        <v>0</v>
      </c>
      <c r="W2067" s="1">
        <v>12599.22</v>
      </c>
    </row>
    <row r="2068" spans="1:23" s="16" customFormat="1" ht="35.25" customHeight="1" x14ac:dyDescent="0.5">
      <c r="A2068" s="4">
        <f t="shared" si="362"/>
        <v>675</v>
      </c>
      <c r="B2068" s="1" t="s">
        <v>1298</v>
      </c>
      <c r="C2068" s="2">
        <v>45086</v>
      </c>
      <c r="D2068" s="1">
        <f t="shared" si="360"/>
        <v>3769145.6999999997</v>
      </c>
      <c r="E2068" s="1">
        <f t="shared" si="361"/>
        <v>3715990.34</v>
      </c>
      <c r="F2068" s="1">
        <v>0</v>
      </c>
      <c r="G2068" s="1">
        <v>0</v>
      </c>
      <c r="H2068" s="1">
        <v>0</v>
      </c>
      <c r="I2068" s="1">
        <v>0</v>
      </c>
      <c r="J2068" s="1">
        <v>0</v>
      </c>
      <c r="K2068" s="1">
        <v>0</v>
      </c>
      <c r="L2068" s="1">
        <v>0</v>
      </c>
      <c r="M2068" s="1">
        <v>0</v>
      </c>
      <c r="N2068" s="1">
        <v>0</v>
      </c>
      <c r="O2068" s="1">
        <v>0</v>
      </c>
      <c r="P2068" s="1">
        <v>3715990.34</v>
      </c>
      <c r="Q2068" s="1">
        <v>0</v>
      </c>
      <c r="R2068" s="1">
        <v>0</v>
      </c>
      <c r="S2068" s="1">
        <v>0</v>
      </c>
      <c r="T2068" s="1">
        <v>0</v>
      </c>
      <c r="U2068" s="1">
        <v>0</v>
      </c>
      <c r="V2068" s="1">
        <v>0</v>
      </c>
      <c r="W2068" s="1">
        <v>53155.360000000001</v>
      </c>
    </row>
    <row r="2069" spans="1:23" s="16" customFormat="1" ht="35.25" customHeight="1" x14ac:dyDescent="0.5">
      <c r="A2069" s="4">
        <f t="shared" si="362"/>
        <v>676</v>
      </c>
      <c r="B2069" s="1" t="s">
        <v>1299</v>
      </c>
      <c r="C2069" s="2">
        <v>44922</v>
      </c>
      <c r="D2069" s="1">
        <f t="shared" si="360"/>
        <v>1254465.97</v>
      </c>
      <c r="E2069" s="1">
        <f t="shared" si="361"/>
        <v>1235834.82</v>
      </c>
      <c r="F2069" s="1">
        <v>0</v>
      </c>
      <c r="G2069" s="1">
        <v>0</v>
      </c>
      <c r="H2069" s="1">
        <v>0</v>
      </c>
      <c r="I2069" s="1">
        <v>0</v>
      </c>
      <c r="J2069" s="1">
        <v>0</v>
      </c>
      <c r="K2069" s="1">
        <v>0</v>
      </c>
      <c r="L2069" s="1">
        <v>0</v>
      </c>
      <c r="M2069" s="1">
        <v>0</v>
      </c>
      <c r="N2069" s="1">
        <v>0</v>
      </c>
      <c r="O2069" s="1">
        <v>0</v>
      </c>
      <c r="P2069" s="1">
        <v>1235834.82</v>
      </c>
      <c r="Q2069" s="1">
        <v>0</v>
      </c>
      <c r="R2069" s="1">
        <v>0</v>
      </c>
      <c r="S2069" s="1">
        <v>0</v>
      </c>
      <c r="T2069" s="1">
        <v>0</v>
      </c>
      <c r="U2069" s="1">
        <v>0</v>
      </c>
      <c r="V2069" s="1">
        <v>0</v>
      </c>
      <c r="W2069" s="1">
        <v>18631.150000000001</v>
      </c>
    </row>
    <row r="2070" spans="1:23" s="16" customFormat="1" ht="35.25" customHeight="1" x14ac:dyDescent="0.5">
      <c r="A2070" s="4">
        <f t="shared" si="362"/>
        <v>677</v>
      </c>
      <c r="B2070" s="1" t="s">
        <v>1300</v>
      </c>
      <c r="C2070" s="2">
        <v>44931</v>
      </c>
      <c r="D2070" s="1">
        <f t="shared" si="360"/>
        <v>1279460.33</v>
      </c>
      <c r="E2070" s="1">
        <f t="shared" si="361"/>
        <v>1260457.97</v>
      </c>
      <c r="F2070" s="1">
        <v>0</v>
      </c>
      <c r="G2070" s="1">
        <v>0</v>
      </c>
      <c r="H2070" s="1">
        <v>0</v>
      </c>
      <c r="I2070" s="1">
        <v>0</v>
      </c>
      <c r="J2070" s="1">
        <v>0</v>
      </c>
      <c r="K2070" s="1">
        <v>0</v>
      </c>
      <c r="L2070" s="1">
        <v>0</v>
      </c>
      <c r="M2070" s="1">
        <v>0</v>
      </c>
      <c r="N2070" s="1">
        <v>0</v>
      </c>
      <c r="O2070" s="1">
        <v>0</v>
      </c>
      <c r="P2070" s="1">
        <v>1260457.97</v>
      </c>
      <c r="Q2070" s="1">
        <v>0</v>
      </c>
      <c r="R2070" s="1">
        <v>0</v>
      </c>
      <c r="S2070" s="1">
        <v>0</v>
      </c>
      <c r="T2070" s="1">
        <v>0</v>
      </c>
      <c r="U2070" s="1">
        <v>0</v>
      </c>
      <c r="V2070" s="1">
        <v>0</v>
      </c>
      <c r="W2070" s="1">
        <v>19002.36</v>
      </c>
    </row>
    <row r="2071" spans="1:23" s="16" customFormat="1" ht="35.25" customHeight="1" x14ac:dyDescent="0.5">
      <c r="A2071" s="4">
        <f t="shared" si="362"/>
        <v>678</v>
      </c>
      <c r="B2071" s="1" t="s">
        <v>1301</v>
      </c>
      <c r="C2071" s="2">
        <v>44939</v>
      </c>
      <c r="D2071" s="1">
        <f t="shared" si="360"/>
        <v>1254465.97</v>
      </c>
      <c r="E2071" s="1">
        <f t="shared" si="361"/>
        <v>1235834.82</v>
      </c>
      <c r="F2071" s="1">
        <v>0</v>
      </c>
      <c r="G2071" s="1">
        <v>0</v>
      </c>
      <c r="H2071" s="1">
        <v>0</v>
      </c>
      <c r="I2071" s="1">
        <v>0</v>
      </c>
      <c r="J2071" s="1">
        <v>0</v>
      </c>
      <c r="K2071" s="1">
        <v>0</v>
      </c>
      <c r="L2071" s="1">
        <v>0</v>
      </c>
      <c r="M2071" s="1">
        <v>0</v>
      </c>
      <c r="N2071" s="1">
        <v>0</v>
      </c>
      <c r="O2071" s="1">
        <v>0</v>
      </c>
      <c r="P2071" s="1">
        <v>1235834.82</v>
      </c>
      <c r="Q2071" s="1">
        <v>0</v>
      </c>
      <c r="R2071" s="1">
        <v>0</v>
      </c>
      <c r="S2071" s="1">
        <v>0</v>
      </c>
      <c r="T2071" s="1">
        <v>0</v>
      </c>
      <c r="U2071" s="1">
        <v>0</v>
      </c>
      <c r="V2071" s="1">
        <v>0</v>
      </c>
      <c r="W2071" s="1">
        <v>18631.150000000001</v>
      </c>
    </row>
    <row r="2072" spans="1:23" s="16" customFormat="1" ht="35.25" customHeight="1" x14ac:dyDescent="0.5">
      <c r="A2072" s="4">
        <f t="shared" si="362"/>
        <v>679</v>
      </c>
      <c r="B2072" s="1" t="s">
        <v>1302</v>
      </c>
      <c r="C2072" s="2">
        <v>44925</v>
      </c>
      <c r="D2072" s="1">
        <f t="shared" si="360"/>
        <v>1254465.97</v>
      </c>
      <c r="E2072" s="1">
        <f t="shared" si="361"/>
        <v>1235834.82</v>
      </c>
      <c r="F2072" s="1">
        <v>0</v>
      </c>
      <c r="G2072" s="1">
        <v>0</v>
      </c>
      <c r="H2072" s="1">
        <v>0</v>
      </c>
      <c r="I2072" s="1">
        <v>0</v>
      </c>
      <c r="J2072" s="1">
        <v>0</v>
      </c>
      <c r="K2072" s="1">
        <v>0</v>
      </c>
      <c r="L2072" s="1">
        <v>0</v>
      </c>
      <c r="M2072" s="1">
        <v>0</v>
      </c>
      <c r="N2072" s="1">
        <v>0</v>
      </c>
      <c r="O2072" s="1">
        <v>0</v>
      </c>
      <c r="P2072" s="1">
        <v>1235834.82</v>
      </c>
      <c r="Q2072" s="1">
        <v>0</v>
      </c>
      <c r="R2072" s="1">
        <v>0</v>
      </c>
      <c r="S2072" s="1">
        <v>0</v>
      </c>
      <c r="T2072" s="1">
        <v>0</v>
      </c>
      <c r="U2072" s="1">
        <v>0</v>
      </c>
      <c r="V2072" s="1">
        <v>0</v>
      </c>
      <c r="W2072" s="1">
        <v>18631.150000000001</v>
      </c>
    </row>
    <row r="2073" spans="1:23" s="16" customFormat="1" ht="35.25" customHeight="1" x14ac:dyDescent="0.5">
      <c r="A2073" s="4">
        <f t="shared" si="362"/>
        <v>680</v>
      </c>
      <c r="B2073" s="1" t="s">
        <v>1303</v>
      </c>
      <c r="C2073" s="2">
        <v>44926</v>
      </c>
      <c r="D2073" s="1">
        <f t="shared" si="360"/>
        <v>1254465.97</v>
      </c>
      <c r="E2073" s="1">
        <f t="shared" si="361"/>
        <v>1235834.82</v>
      </c>
      <c r="F2073" s="1">
        <v>0</v>
      </c>
      <c r="G2073" s="1">
        <v>0</v>
      </c>
      <c r="H2073" s="1">
        <v>0</v>
      </c>
      <c r="I2073" s="1">
        <v>0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  <c r="O2073" s="1">
        <v>0</v>
      </c>
      <c r="P2073" s="1">
        <v>1235834.82</v>
      </c>
      <c r="Q2073" s="1">
        <v>0</v>
      </c>
      <c r="R2073" s="1">
        <v>0</v>
      </c>
      <c r="S2073" s="1">
        <v>0</v>
      </c>
      <c r="T2073" s="1">
        <v>0</v>
      </c>
      <c r="U2073" s="1">
        <v>0</v>
      </c>
      <c r="V2073" s="1">
        <v>0</v>
      </c>
      <c r="W2073" s="1">
        <v>18631.150000000001</v>
      </c>
    </row>
    <row r="2074" spans="1:23" s="33" customFormat="1" ht="35.25" customHeight="1" x14ac:dyDescent="0.45">
      <c r="A2074" s="4">
        <f t="shared" si="362"/>
        <v>681</v>
      </c>
      <c r="B2074" s="1" t="s">
        <v>1304</v>
      </c>
      <c r="C2074" s="2">
        <v>44927</v>
      </c>
      <c r="D2074" s="1">
        <f t="shared" si="360"/>
        <v>1279460.33</v>
      </c>
      <c r="E2074" s="1">
        <f t="shared" si="361"/>
        <v>1260457.97</v>
      </c>
      <c r="F2074" s="1">
        <v>0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">
        <v>1260457.97</v>
      </c>
      <c r="Q2074" s="1">
        <v>0</v>
      </c>
      <c r="R2074" s="1">
        <v>0</v>
      </c>
      <c r="S2074" s="1">
        <v>0</v>
      </c>
      <c r="T2074" s="1">
        <v>0</v>
      </c>
      <c r="U2074" s="1">
        <v>0</v>
      </c>
      <c r="V2074" s="1">
        <v>0</v>
      </c>
      <c r="W2074" s="1">
        <v>19002.36</v>
      </c>
    </row>
    <row r="2075" spans="1:23" s="16" customFormat="1" ht="35.25" customHeight="1" x14ac:dyDescent="0.5">
      <c r="A2075" s="4">
        <f t="shared" si="362"/>
        <v>682</v>
      </c>
      <c r="B2075" s="1" t="s">
        <v>1313</v>
      </c>
      <c r="C2075" s="2">
        <v>45192</v>
      </c>
      <c r="D2075" s="1">
        <f t="shared" si="360"/>
        <v>5010921.4400000004</v>
      </c>
      <c r="E2075" s="1">
        <f t="shared" si="361"/>
        <v>4936499.96</v>
      </c>
      <c r="F2075" s="1">
        <v>0</v>
      </c>
      <c r="G2075" s="1">
        <v>0</v>
      </c>
      <c r="H2075" s="1">
        <v>0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  <c r="O2075" s="1">
        <v>0</v>
      </c>
      <c r="P2075" s="1">
        <v>4936499.96</v>
      </c>
      <c r="Q2075" s="1">
        <v>0</v>
      </c>
      <c r="R2075" s="1">
        <v>0</v>
      </c>
      <c r="S2075" s="1">
        <v>0</v>
      </c>
      <c r="T2075" s="1">
        <v>0</v>
      </c>
      <c r="U2075" s="1">
        <v>0</v>
      </c>
      <c r="V2075" s="1">
        <v>0</v>
      </c>
      <c r="W2075" s="1">
        <v>74421.48</v>
      </c>
    </row>
    <row r="2076" spans="1:23" s="16" customFormat="1" ht="35.25" customHeight="1" x14ac:dyDescent="0.5">
      <c r="A2076" s="4">
        <f t="shared" si="362"/>
        <v>683</v>
      </c>
      <c r="B2076" s="1" t="s">
        <v>1322</v>
      </c>
      <c r="C2076" s="2">
        <v>45049</v>
      </c>
      <c r="D2076" s="1">
        <f>E2076+W2076</f>
        <v>1421764.0200000003</v>
      </c>
      <c r="E2076" s="1">
        <f>SUM(F2076:V2076)</f>
        <v>1401056.4300000002</v>
      </c>
      <c r="F2076" s="1">
        <v>0</v>
      </c>
      <c r="G2076" s="1">
        <v>807262.63</v>
      </c>
      <c r="H2076" s="1">
        <v>0</v>
      </c>
      <c r="I2076" s="1">
        <v>92333.74</v>
      </c>
      <c r="J2076" s="1">
        <v>298931.69</v>
      </c>
      <c r="K2076" s="1">
        <v>202528.37</v>
      </c>
      <c r="L2076" s="1">
        <v>0</v>
      </c>
      <c r="M2076" s="1">
        <v>0</v>
      </c>
      <c r="N2076" s="1">
        <v>0</v>
      </c>
      <c r="O2076" s="1">
        <v>0</v>
      </c>
      <c r="P2076" s="1">
        <v>0</v>
      </c>
      <c r="Q2076" s="1">
        <v>0</v>
      </c>
      <c r="R2076" s="1">
        <v>0</v>
      </c>
      <c r="S2076" s="1">
        <v>0</v>
      </c>
      <c r="T2076" s="1">
        <v>0</v>
      </c>
      <c r="U2076" s="1">
        <v>0</v>
      </c>
      <c r="V2076" s="1">
        <v>0</v>
      </c>
      <c r="W2076" s="1">
        <v>20707.59</v>
      </c>
    </row>
    <row r="2077" spans="1:23" s="16" customFormat="1" ht="63.75" customHeight="1" x14ac:dyDescent="0.5">
      <c r="A2077" s="55" t="s">
        <v>484</v>
      </c>
      <c r="B2077" s="55"/>
      <c r="C2077" s="11"/>
      <c r="D2077" s="27">
        <f t="shared" ref="D2077:W2077" si="363">SUM(D2064:D2076)</f>
        <v>21176621.460000001</v>
      </c>
      <c r="E2077" s="27">
        <f t="shared" si="363"/>
        <v>20865588.580000002</v>
      </c>
      <c r="F2077" s="27">
        <f t="shared" si="363"/>
        <v>0</v>
      </c>
      <c r="G2077" s="27">
        <f t="shared" si="363"/>
        <v>807262.63</v>
      </c>
      <c r="H2077" s="27">
        <f t="shared" si="363"/>
        <v>0</v>
      </c>
      <c r="I2077" s="27">
        <f t="shared" si="363"/>
        <v>92333.74</v>
      </c>
      <c r="J2077" s="27">
        <f t="shared" si="363"/>
        <v>298931.69</v>
      </c>
      <c r="K2077" s="27">
        <f t="shared" si="363"/>
        <v>202528.37</v>
      </c>
      <c r="L2077" s="27">
        <f t="shared" si="363"/>
        <v>0</v>
      </c>
      <c r="M2077" s="27">
        <f t="shared" si="363"/>
        <v>0</v>
      </c>
      <c r="N2077" s="27">
        <f t="shared" si="363"/>
        <v>3347786.63</v>
      </c>
      <c r="O2077" s="27">
        <f t="shared" si="363"/>
        <v>0</v>
      </c>
      <c r="P2077" s="27">
        <f t="shared" si="363"/>
        <v>16116745.52</v>
      </c>
      <c r="Q2077" s="27">
        <f t="shared" si="363"/>
        <v>0</v>
      </c>
      <c r="R2077" s="27">
        <f t="shared" si="363"/>
        <v>0</v>
      </c>
      <c r="S2077" s="27">
        <f t="shared" si="363"/>
        <v>0</v>
      </c>
      <c r="T2077" s="27">
        <f t="shared" si="363"/>
        <v>0</v>
      </c>
      <c r="U2077" s="27">
        <f t="shared" si="363"/>
        <v>0</v>
      </c>
      <c r="V2077" s="27">
        <f t="shared" si="363"/>
        <v>0</v>
      </c>
      <c r="W2077" s="27">
        <f t="shared" si="363"/>
        <v>311032.88</v>
      </c>
    </row>
    <row r="2078" spans="1:23" s="16" customFormat="1" ht="63.75" customHeight="1" x14ac:dyDescent="0.5">
      <c r="A2078" s="55" t="s">
        <v>1013</v>
      </c>
      <c r="B2078" s="55"/>
      <c r="C2078" s="11"/>
      <c r="D2078" s="27">
        <f>D2077</f>
        <v>21176621.460000001</v>
      </c>
      <c r="E2078" s="27">
        <f t="shared" ref="E2078:W2078" si="364">E2077</f>
        <v>20865588.580000002</v>
      </c>
      <c r="F2078" s="27">
        <f t="shared" si="364"/>
        <v>0</v>
      </c>
      <c r="G2078" s="27">
        <f t="shared" si="364"/>
        <v>807262.63</v>
      </c>
      <c r="H2078" s="27">
        <f t="shared" si="364"/>
        <v>0</v>
      </c>
      <c r="I2078" s="27">
        <f t="shared" si="364"/>
        <v>92333.74</v>
      </c>
      <c r="J2078" s="27">
        <f t="shared" si="364"/>
        <v>298931.69</v>
      </c>
      <c r="K2078" s="27">
        <f t="shared" si="364"/>
        <v>202528.37</v>
      </c>
      <c r="L2078" s="27">
        <f>L2077</f>
        <v>0</v>
      </c>
      <c r="M2078" s="27">
        <f t="shared" si="364"/>
        <v>0</v>
      </c>
      <c r="N2078" s="27">
        <f t="shared" si="364"/>
        <v>3347786.63</v>
      </c>
      <c r="O2078" s="27">
        <f t="shared" si="364"/>
        <v>0</v>
      </c>
      <c r="P2078" s="27">
        <f t="shared" si="364"/>
        <v>16116745.52</v>
      </c>
      <c r="Q2078" s="27">
        <f t="shared" si="364"/>
        <v>0</v>
      </c>
      <c r="R2078" s="27">
        <f t="shared" si="364"/>
        <v>0</v>
      </c>
      <c r="S2078" s="27">
        <f t="shared" si="364"/>
        <v>0</v>
      </c>
      <c r="T2078" s="27">
        <f t="shared" si="364"/>
        <v>0</v>
      </c>
      <c r="U2078" s="27">
        <f t="shared" si="364"/>
        <v>0</v>
      </c>
      <c r="V2078" s="27">
        <f t="shared" si="364"/>
        <v>0</v>
      </c>
      <c r="W2078" s="27">
        <f t="shared" si="364"/>
        <v>311032.88</v>
      </c>
    </row>
    <row r="2079" spans="1:23" s="16" customFormat="1" ht="63.75" customHeight="1" x14ac:dyDescent="0.5">
      <c r="A2079" s="55" t="s">
        <v>1345</v>
      </c>
      <c r="B2079" s="55"/>
      <c r="C2079" s="11"/>
      <c r="D2079" s="27">
        <f t="shared" ref="D2079:W2079" si="365">D2078+D2061+D2044+D2037+D2004+D1989+D1967+D1962+D1927+D1897+D1892+D1883+D1877+D1787+D1774+D1769+D1760+D1736+D1729+D1705+D1649+D1640+D1634+D1627+D1611+D1606++D1566+D1559+D1546+D1515+D1489+D1450+D1441+D1431+D1331+D1287+D2032</f>
        <v>2124940833.95575</v>
      </c>
      <c r="E2079" s="27">
        <f t="shared" si="365"/>
        <v>2098211310.2299998</v>
      </c>
      <c r="F2079" s="27">
        <f>F2078+F2061+F2044+F2037+F2004+F1989+F1967+F1962+F1927+F1897+F1892+F1883+F1877+F1787+F1774+F1769+F1760+F1736+F1729+F1705+F1649+F1640+F1634+F1627+F1611+F1606++F1566+F1559+F1546+F1515+F1489+F1450+F1441+F1431+F1331+F1287+F2032</f>
        <v>258838126.57999998</v>
      </c>
      <c r="G2079" s="27">
        <f t="shared" si="365"/>
        <v>125118022.27999999</v>
      </c>
      <c r="H2079" s="27">
        <f t="shared" si="365"/>
        <v>521828.4</v>
      </c>
      <c r="I2079" s="27">
        <f t="shared" si="365"/>
        <v>15395883.039999999</v>
      </c>
      <c r="J2079" s="27">
        <f t="shared" si="365"/>
        <v>21041063.329999998</v>
      </c>
      <c r="K2079" s="27">
        <f t="shared" si="365"/>
        <v>26294819.709999997</v>
      </c>
      <c r="L2079" s="27">
        <f t="shared" si="365"/>
        <v>0</v>
      </c>
      <c r="M2079" s="27">
        <f t="shared" si="365"/>
        <v>440247965.58000004</v>
      </c>
      <c r="N2079" s="27">
        <f t="shared" si="365"/>
        <v>575801294.67000008</v>
      </c>
      <c r="O2079" s="27">
        <f t="shared" si="365"/>
        <v>192373670.02000004</v>
      </c>
      <c r="P2079" s="27">
        <f t="shared" si="365"/>
        <v>400722996.84000003</v>
      </c>
      <c r="Q2079" s="27">
        <f t="shared" si="365"/>
        <v>1337027.52</v>
      </c>
      <c r="R2079" s="27">
        <f t="shared" si="365"/>
        <v>0</v>
      </c>
      <c r="S2079" s="27">
        <f t="shared" si="365"/>
        <v>755835.60000000009</v>
      </c>
      <c r="T2079" s="27">
        <f t="shared" si="365"/>
        <v>26794108.529999997</v>
      </c>
      <c r="U2079" s="27">
        <f t="shared" si="365"/>
        <v>8086203.1699999999</v>
      </c>
      <c r="V2079" s="27">
        <f t="shared" si="365"/>
        <v>4882464.96</v>
      </c>
      <c r="W2079" s="27">
        <f t="shared" si="365"/>
        <v>26729523.725750003</v>
      </c>
    </row>
    <row r="2080" spans="1:23" ht="35.25" customHeight="1" x14ac:dyDescent="0.25">
      <c r="A2080" s="55" t="s">
        <v>1346</v>
      </c>
      <c r="B2080" s="55"/>
      <c r="C2080" s="11"/>
      <c r="D2080" s="27">
        <f t="shared" ref="D2080:W2080" si="366">D355</f>
        <v>1032032624.9300001</v>
      </c>
      <c r="E2080" s="27">
        <f t="shared" si="366"/>
        <v>1019446420.8999997</v>
      </c>
      <c r="F2080" s="27">
        <f t="shared" si="366"/>
        <v>79577636.319999993</v>
      </c>
      <c r="G2080" s="27">
        <f t="shared" si="366"/>
        <v>137199993.69</v>
      </c>
      <c r="H2080" s="27">
        <f t="shared" si="366"/>
        <v>646459.17000000004</v>
      </c>
      <c r="I2080" s="27">
        <f t="shared" si="366"/>
        <v>17597571.900000002</v>
      </c>
      <c r="J2080" s="27">
        <f t="shared" si="366"/>
        <v>23344018.399999995</v>
      </c>
      <c r="K2080" s="27">
        <f t="shared" si="366"/>
        <v>29046049.649999995</v>
      </c>
      <c r="L2080" s="27">
        <f t="shared" si="366"/>
        <v>0</v>
      </c>
      <c r="M2080" s="27">
        <f t="shared" si="366"/>
        <v>128910035.00999999</v>
      </c>
      <c r="N2080" s="27">
        <f t="shared" si="366"/>
        <v>170793362.25999999</v>
      </c>
      <c r="O2080" s="27">
        <f t="shared" si="366"/>
        <v>67559053.499999985</v>
      </c>
      <c r="P2080" s="27">
        <f t="shared" si="366"/>
        <v>327532532.85999995</v>
      </c>
      <c r="Q2080" s="27">
        <f t="shared" si="366"/>
        <v>1925454.24</v>
      </c>
      <c r="R2080" s="27">
        <f t="shared" si="366"/>
        <v>0</v>
      </c>
      <c r="S2080" s="27">
        <f t="shared" si="366"/>
        <v>3218484.7199999997</v>
      </c>
      <c r="T2080" s="27">
        <f t="shared" si="366"/>
        <v>27451486.449999992</v>
      </c>
      <c r="U2080" s="27">
        <f t="shared" si="366"/>
        <v>1884802.2900000003</v>
      </c>
      <c r="V2080" s="27">
        <f t="shared" si="366"/>
        <v>2759480.4400000004</v>
      </c>
      <c r="W2080" s="27">
        <f t="shared" si="366"/>
        <v>12586204.029999999</v>
      </c>
    </row>
    <row r="2081" spans="1:23" ht="34.5" customHeight="1" x14ac:dyDescent="0.25">
      <c r="A2081" s="55" t="s">
        <v>1332</v>
      </c>
      <c r="B2081" s="55"/>
      <c r="C2081" s="11"/>
      <c r="D2081" s="27">
        <f t="shared" ref="D2081:W2081" si="367">D1210</f>
        <v>2649543607.8799996</v>
      </c>
      <c r="E2081" s="27">
        <f t="shared" si="367"/>
        <v>2598085164.4099994</v>
      </c>
      <c r="F2081" s="27">
        <f t="shared" si="367"/>
        <v>47283372.859999999</v>
      </c>
      <c r="G2081" s="27">
        <f t="shared" si="367"/>
        <v>268728830.3599999</v>
      </c>
      <c r="H2081" s="27">
        <f t="shared" si="367"/>
        <v>1327646.21</v>
      </c>
      <c r="I2081" s="27">
        <f t="shared" si="367"/>
        <v>21682751.549999997</v>
      </c>
      <c r="J2081" s="27">
        <f t="shared" si="367"/>
        <v>22718182.420000002</v>
      </c>
      <c r="K2081" s="27">
        <f t="shared" si="367"/>
        <v>22425610.559999999</v>
      </c>
      <c r="L2081" s="27">
        <f t="shared" si="367"/>
        <v>0</v>
      </c>
      <c r="M2081" s="27">
        <f t="shared" si="367"/>
        <v>941832307.8599999</v>
      </c>
      <c r="N2081" s="27">
        <f t="shared" si="367"/>
        <v>816071158.5999999</v>
      </c>
      <c r="O2081" s="27">
        <f t="shared" si="367"/>
        <v>68440778.409999996</v>
      </c>
      <c r="P2081" s="27">
        <f t="shared" si="367"/>
        <v>292206709.17000008</v>
      </c>
      <c r="Q2081" s="27">
        <f t="shared" si="367"/>
        <v>0</v>
      </c>
      <c r="R2081" s="27">
        <f t="shared" si="367"/>
        <v>0</v>
      </c>
      <c r="S2081" s="27">
        <f t="shared" si="367"/>
        <v>0</v>
      </c>
      <c r="T2081" s="27">
        <f t="shared" si="367"/>
        <v>82332821.580000028</v>
      </c>
      <c r="U2081" s="27">
        <f t="shared" si="367"/>
        <v>11861318.079999996</v>
      </c>
      <c r="V2081" s="27">
        <f t="shared" si="367"/>
        <v>1173676.75</v>
      </c>
      <c r="W2081" s="27">
        <f t="shared" si="367"/>
        <v>51458443.469999991</v>
      </c>
    </row>
    <row r="2082" spans="1:23" ht="34.5" customHeight="1" x14ac:dyDescent="0.25">
      <c r="A2082" s="55" t="s">
        <v>1345</v>
      </c>
      <c r="B2082" s="55"/>
      <c r="C2082" s="11"/>
      <c r="D2082" s="27">
        <f>D2079</f>
        <v>2124940833.95575</v>
      </c>
      <c r="E2082" s="27">
        <f t="shared" ref="E2082:W2082" si="368">E2079</f>
        <v>2098211310.2299998</v>
      </c>
      <c r="F2082" s="27">
        <f t="shared" si="368"/>
        <v>258838126.57999998</v>
      </c>
      <c r="G2082" s="27">
        <f t="shared" si="368"/>
        <v>125118022.27999999</v>
      </c>
      <c r="H2082" s="27">
        <f t="shared" si="368"/>
        <v>521828.4</v>
      </c>
      <c r="I2082" s="27">
        <f t="shared" si="368"/>
        <v>15395883.039999999</v>
      </c>
      <c r="J2082" s="27">
        <f t="shared" si="368"/>
        <v>21041063.329999998</v>
      </c>
      <c r="K2082" s="27">
        <f t="shared" si="368"/>
        <v>26294819.709999997</v>
      </c>
      <c r="L2082" s="27">
        <f>L2079</f>
        <v>0</v>
      </c>
      <c r="M2082" s="27">
        <f t="shared" si="368"/>
        <v>440247965.58000004</v>
      </c>
      <c r="N2082" s="27">
        <f t="shared" si="368"/>
        <v>575801294.67000008</v>
      </c>
      <c r="O2082" s="27">
        <f t="shared" si="368"/>
        <v>192373670.02000004</v>
      </c>
      <c r="P2082" s="27">
        <f t="shared" si="368"/>
        <v>400722996.84000003</v>
      </c>
      <c r="Q2082" s="27">
        <f t="shared" si="368"/>
        <v>1337027.52</v>
      </c>
      <c r="R2082" s="27">
        <f t="shared" si="368"/>
        <v>0</v>
      </c>
      <c r="S2082" s="27">
        <f t="shared" si="368"/>
        <v>755835.60000000009</v>
      </c>
      <c r="T2082" s="27">
        <f t="shared" si="368"/>
        <v>26794108.529999997</v>
      </c>
      <c r="U2082" s="27">
        <f t="shared" si="368"/>
        <v>8086203.1699999999</v>
      </c>
      <c r="V2082" s="27">
        <f t="shared" si="368"/>
        <v>4882464.96</v>
      </c>
      <c r="W2082" s="27">
        <f t="shared" si="368"/>
        <v>26729523.725750003</v>
      </c>
    </row>
    <row r="2083" spans="1:23" ht="34.5" customHeight="1" x14ac:dyDescent="0.25">
      <c r="A2083" s="55" t="s">
        <v>1766</v>
      </c>
      <c r="B2083" s="55"/>
      <c r="C2083" s="11"/>
      <c r="D2083" s="27">
        <f>D2082+D2081+D2080</f>
        <v>5806517066.7657499</v>
      </c>
      <c r="E2083" s="27">
        <f t="shared" ref="E2083:W2083" si="369">E2082+E2081+E2080</f>
        <v>5715742895.539999</v>
      </c>
      <c r="F2083" s="27">
        <f t="shared" si="369"/>
        <v>385699135.75999999</v>
      </c>
      <c r="G2083" s="27">
        <f t="shared" si="369"/>
        <v>531046846.32999986</v>
      </c>
      <c r="H2083" s="27">
        <f t="shared" si="369"/>
        <v>2495933.7799999998</v>
      </c>
      <c r="I2083" s="27">
        <f t="shared" si="369"/>
        <v>54676206.489999995</v>
      </c>
      <c r="J2083" s="27">
        <f t="shared" si="369"/>
        <v>67103264.149999991</v>
      </c>
      <c r="K2083" s="27">
        <f t="shared" si="369"/>
        <v>77766479.919999987</v>
      </c>
      <c r="L2083" s="27">
        <f>L2082+L2081+L2080</f>
        <v>0</v>
      </c>
      <c r="M2083" s="27">
        <f t="shared" si="369"/>
        <v>1510990308.45</v>
      </c>
      <c r="N2083" s="27">
        <f t="shared" si="369"/>
        <v>1562665815.53</v>
      </c>
      <c r="O2083" s="27">
        <f t="shared" si="369"/>
        <v>328373501.93000001</v>
      </c>
      <c r="P2083" s="27">
        <f t="shared" si="369"/>
        <v>1020462238.8700001</v>
      </c>
      <c r="Q2083" s="27">
        <f t="shared" si="369"/>
        <v>3262481.76</v>
      </c>
      <c r="R2083" s="27">
        <f t="shared" si="369"/>
        <v>0</v>
      </c>
      <c r="S2083" s="27">
        <f t="shared" si="369"/>
        <v>3974320.32</v>
      </c>
      <c r="T2083" s="27">
        <f t="shared" si="369"/>
        <v>136578416.56000003</v>
      </c>
      <c r="U2083" s="27">
        <f t="shared" si="369"/>
        <v>21832323.539999995</v>
      </c>
      <c r="V2083" s="27">
        <f t="shared" si="369"/>
        <v>8815622.1500000004</v>
      </c>
      <c r="W2083" s="27">
        <f t="shared" si="369"/>
        <v>90774171.225749999</v>
      </c>
    </row>
    <row r="2084" spans="1:23" ht="30.75" customHeight="1" x14ac:dyDescent="0.45">
      <c r="A2084" s="41" t="s">
        <v>1527</v>
      </c>
      <c r="D2084" s="42"/>
    </row>
    <row r="2085" spans="1:23" s="43" customFormat="1" ht="27.75" x14ac:dyDescent="0.25">
      <c r="A2085" s="12"/>
      <c r="B2085" s="12"/>
      <c r="C2085" s="12"/>
      <c r="D2085" s="12"/>
      <c r="E2085" s="12"/>
      <c r="F2085" s="50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</row>
    <row r="2087" spans="1:23" ht="46.5" x14ac:dyDescent="0.7">
      <c r="F2087" s="44"/>
    </row>
    <row r="2089" spans="1:23" ht="101.25" customHeight="1" x14ac:dyDescent="0.25">
      <c r="B2089" s="66" t="s">
        <v>1769</v>
      </c>
      <c r="C2089" s="66"/>
      <c r="D2089" s="66"/>
      <c r="E2089" s="66"/>
      <c r="F2089" s="66"/>
      <c r="G2089" s="66"/>
      <c r="H2089" s="66"/>
      <c r="I2089" s="66"/>
      <c r="J2089" s="66"/>
      <c r="K2089" s="66"/>
      <c r="L2089" s="66"/>
      <c r="N2089" s="43"/>
      <c r="P2089" s="45"/>
      <c r="Q2089" s="45"/>
      <c r="R2089" s="65" t="s">
        <v>1709</v>
      </c>
      <c r="S2089" s="65"/>
      <c r="T2089" s="43"/>
      <c r="U2089" s="43"/>
      <c r="V2089" s="43"/>
      <c r="W2089" s="43"/>
    </row>
  </sheetData>
  <autoFilter ref="A2:W2085"/>
  <sortState ref="B1453:W1488">
    <sortCondition ref="B1452"/>
  </sortState>
  <mergeCells count="371">
    <mergeCell ref="A355:B355"/>
    <mergeCell ref="A339:B339"/>
    <mergeCell ref="A340:W340"/>
    <mergeCell ref="A341:W341"/>
    <mergeCell ref="A343:B343"/>
    <mergeCell ref="A344:B344"/>
    <mergeCell ref="A345:W345"/>
    <mergeCell ref="A346:W346"/>
    <mergeCell ref="A353:B353"/>
    <mergeCell ref="A354:B354"/>
    <mergeCell ref="A326:B326"/>
    <mergeCell ref="A327:B327"/>
    <mergeCell ref="A328:W328"/>
    <mergeCell ref="A329:W329"/>
    <mergeCell ref="A332:B332"/>
    <mergeCell ref="A333:B333"/>
    <mergeCell ref="A334:W334"/>
    <mergeCell ref="A335:W335"/>
    <mergeCell ref="A338:B338"/>
    <mergeCell ref="A308:W308"/>
    <mergeCell ref="A309:W309"/>
    <mergeCell ref="A313:W313"/>
    <mergeCell ref="A315:B315"/>
    <mergeCell ref="A316:B316"/>
    <mergeCell ref="A317:W317"/>
    <mergeCell ref="A318:W318"/>
    <mergeCell ref="A322:B322"/>
    <mergeCell ref="A323:W323"/>
    <mergeCell ref="A293:B293"/>
    <mergeCell ref="A294:W294"/>
    <mergeCell ref="A295:W295"/>
    <mergeCell ref="A297:B297"/>
    <mergeCell ref="A298:B298"/>
    <mergeCell ref="A299:W299"/>
    <mergeCell ref="A300:W300"/>
    <mergeCell ref="A306:B306"/>
    <mergeCell ref="A307:B307"/>
    <mergeCell ref="A275:W275"/>
    <mergeCell ref="A282:W282"/>
    <mergeCell ref="A284:B284"/>
    <mergeCell ref="A285:W285"/>
    <mergeCell ref="A287:B287"/>
    <mergeCell ref="A288:B288"/>
    <mergeCell ref="A289:W289"/>
    <mergeCell ref="A290:W290"/>
    <mergeCell ref="A292:B292"/>
    <mergeCell ref="A278:B278"/>
    <mergeCell ref="A279:W279"/>
    <mergeCell ref="A281:B281"/>
    <mergeCell ref="A276:W276"/>
    <mergeCell ref="A263:B263"/>
    <mergeCell ref="A264:W264"/>
    <mergeCell ref="A265:W265"/>
    <mergeCell ref="A268:B268"/>
    <mergeCell ref="A269:B269"/>
    <mergeCell ref="A270:W270"/>
    <mergeCell ref="A271:W271"/>
    <mergeCell ref="A273:B273"/>
    <mergeCell ref="A274:B274"/>
    <mergeCell ref="A1783:W1783"/>
    <mergeCell ref="A1:W1"/>
    <mergeCell ref="A2082:B2082"/>
    <mergeCell ref="A2083:B2083"/>
    <mergeCell ref="A2063:W2063"/>
    <mergeCell ref="A2077:B2077"/>
    <mergeCell ref="A2078:B2078"/>
    <mergeCell ref="A2079:B2079"/>
    <mergeCell ref="A2080:B2080"/>
    <mergeCell ref="A2081:B2081"/>
    <mergeCell ref="A2046:W2046"/>
    <mergeCell ref="A2049:B2049"/>
    <mergeCell ref="A2050:W2050"/>
    <mergeCell ref="A2060:B2060"/>
    <mergeCell ref="A2061:B2061"/>
    <mergeCell ref="A2062:W2062"/>
    <mergeCell ref="A2037:B2037"/>
    <mergeCell ref="A2038:W2038"/>
    <mergeCell ref="A2039:W2039"/>
    <mergeCell ref="A2043:B2043"/>
    <mergeCell ref="A2044:B2044"/>
    <mergeCell ref="A2045:W2045"/>
    <mergeCell ref="A2006:W2006"/>
    <mergeCell ref="A2031:B2031"/>
    <mergeCell ref="A2032:B2032"/>
    <mergeCell ref="A2033:W2033"/>
    <mergeCell ref="A2034:W2034"/>
    <mergeCell ref="A2036:B2036"/>
    <mergeCell ref="A1991:W1991"/>
    <mergeCell ref="A1996:B1996"/>
    <mergeCell ref="A1997:W1997"/>
    <mergeCell ref="A2003:B2003"/>
    <mergeCell ref="A2004:B2004"/>
    <mergeCell ref="A2005:W2005"/>
    <mergeCell ref="A1973:W1973"/>
    <mergeCell ref="A1976:B1976"/>
    <mergeCell ref="A1977:W1977"/>
    <mergeCell ref="A1988:B1988"/>
    <mergeCell ref="A1989:B1989"/>
    <mergeCell ref="A1990:W1990"/>
    <mergeCell ref="A1967:B1967"/>
    <mergeCell ref="A1968:W1968"/>
    <mergeCell ref="A1969:W1969"/>
    <mergeCell ref="A1972:B1972"/>
    <mergeCell ref="A1943:W1943"/>
    <mergeCell ref="A1961:B1961"/>
    <mergeCell ref="A1962:B1962"/>
    <mergeCell ref="A1963:W1963"/>
    <mergeCell ref="A1964:W1964"/>
    <mergeCell ref="A1966:B1966"/>
    <mergeCell ref="A1927:B1927"/>
    <mergeCell ref="A1928:W1928"/>
    <mergeCell ref="A1929:W1929"/>
    <mergeCell ref="A1939:B1939"/>
    <mergeCell ref="A1940:W1940"/>
    <mergeCell ref="A1942:B1942"/>
    <mergeCell ref="A1897:B1897"/>
    <mergeCell ref="A1898:W1898"/>
    <mergeCell ref="A1899:W1899"/>
    <mergeCell ref="A1915:B1915"/>
    <mergeCell ref="A1916:W1916"/>
    <mergeCell ref="A1926:B1926"/>
    <mergeCell ref="A1888:W1888"/>
    <mergeCell ref="A1891:B1891"/>
    <mergeCell ref="A1892:B1892"/>
    <mergeCell ref="A1893:W1893"/>
    <mergeCell ref="A1894:W1894"/>
    <mergeCell ref="A1896:B1896"/>
    <mergeCell ref="A1879:W1879"/>
    <mergeCell ref="A1882:B1882"/>
    <mergeCell ref="A1883:B1883"/>
    <mergeCell ref="A1884:W1884"/>
    <mergeCell ref="A1885:W1885"/>
    <mergeCell ref="A1887:B1887"/>
    <mergeCell ref="A1787:B1787"/>
    <mergeCell ref="A1788:W1788"/>
    <mergeCell ref="A1792:W1792"/>
    <mergeCell ref="A1876:B1876"/>
    <mergeCell ref="A1877:B1877"/>
    <mergeCell ref="A1878:W1878"/>
    <mergeCell ref="A1789:W1789"/>
    <mergeCell ref="A1791:B1791"/>
    <mergeCell ref="A1771:W1771"/>
    <mergeCell ref="A1773:B1773"/>
    <mergeCell ref="A1774:B1774"/>
    <mergeCell ref="A1775:W1775"/>
    <mergeCell ref="A1776:W1776"/>
    <mergeCell ref="A1779:B1779"/>
    <mergeCell ref="A1762:W1762"/>
    <mergeCell ref="A1764:B1764"/>
    <mergeCell ref="A1765:W1765"/>
    <mergeCell ref="A1768:B1768"/>
    <mergeCell ref="A1769:B1769"/>
    <mergeCell ref="A1770:W1770"/>
    <mergeCell ref="A1741:W1741"/>
    <mergeCell ref="A1759:B1759"/>
    <mergeCell ref="A1760:B1760"/>
    <mergeCell ref="A1761:W1761"/>
    <mergeCell ref="A1731:W1731"/>
    <mergeCell ref="A1735:B1735"/>
    <mergeCell ref="A1736:B1736"/>
    <mergeCell ref="A1737:W1737"/>
    <mergeCell ref="A1738:W1738"/>
    <mergeCell ref="A1740:B1740"/>
    <mergeCell ref="A1710:W1710"/>
    <mergeCell ref="A1719:B1719"/>
    <mergeCell ref="A1720:W1720"/>
    <mergeCell ref="A1728:B1728"/>
    <mergeCell ref="A1729:B1729"/>
    <mergeCell ref="A1730:W1730"/>
    <mergeCell ref="A1697:W1697"/>
    <mergeCell ref="A1704:B1704"/>
    <mergeCell ref="A1705:B1705"/>
    <mergeCell ref="A1706:W1706"/>
    <mergeCell ref="A1707:W1707"/>
    <mergeCell ref="A1709:B1709"/>
    <mergeCell ref="A1685:W1685"/>
    <mergeCell ref="A1691:B1691"/>
    <mergeCell ref="A1692:W1692"/>
    <mergeCell ref="A1696:B1696"/>
    <mergeCell ref="A1664:W1664"/>
    <mergeCell ref="A1668:B1668"/>
    <mergeCell ref="A1669:W1669"/>
    <mergeCell ref="A1676:B1676"/>
    <mergeCell ref="A1680:W1680"/>
    <mergeCell ref="A1684:B1684"/>
    <mergeCell ref="A1677:W1677"/>
    <mergeCell ref="A1679:B1679"/>
    <mergeCell ref="A1651:W1651"/>
    <mergeCell ref="A1654:B1654"/>
    <mergeCell ref="A1655:W1655"/>
    <mergeCell ref="A1657:B1657"/>
    <mergeCell ref="A1658:W1658"/>
    <mergeCell ref="A1663:B1663"/>
    <mergeCell ref="A1642:W1642"/>
    <mergeCell ref="A1644:B1644"/>
    <mergeCell ref="A1645:W1645"/>
    <mergeCell ref="A1648:B1648"/>
    <mergeCell ref="A1649:B1649"/>
    <mergeCell ref="A1650:W1650"/>
    <mergeCell ref="A1634:B1634"/>
    <mergeCell ref="A1635:W1635"/>
    <mergeCell ref="A1636:W1636"/>
    <mergeCell ref="A1639:B1639"/>
    <mergeCell ref="A1640:B1640"/>
    <mergeCell ref="A1641:W1641"/>
    <mergeCell ref="A1613:W1613"/>
    <mergeCell ref="A1626:B1626"/>
    <mergeCell ref="A1627:B1627"/>
    <mergeCell ref="A1628:W1628"/>
    <mergeCell ref="A1629:W1629"/>
    <mergeCell ref="A1633:B1633"/>
    <mergeCell ref="A1606:B1606"/>
    <mergeCell ref="A1607:W1607"/>
    <mergeCell ref="A1608:W1608"/>
    <mergeCell ref="A1610:B1610"/>
    <mergeCell ref="A1611:B1611"/>
    <mergeCell ref="A1612:W1612"/>
    <mergeCell ref="A1568:W1568"/>
    <mergeCell ref="A1585:B1585"/>
    <mergeCell ref="A1586:W1586"/>
    <mergeCell ref="A1602:B1602"/>
    <mergeCell ref="A1603:W1603"/>
    <mergeCell ref="A1605:B1605"/>
    <mergeCell ref="A1559:B1559"/>
    <mergeCell ref="A1560:W1560"/>
    <mergeCell ref="A1561:W1561"/>
    <mergeCell ref="A1565:B1565"/>
    <mergeCell ref="A1566:B1566"/>
    <mergeCell ref="A1567:W1567"/>
    <mergeCell ref="A1489:B1489"/>
    <mergeCell ref="A1490:W1490"/>
    <mergeCell ref="A1515:B1515"/>
    <mergeCell ref="A1516:W1516"/>
    <mergeCell ref="A1546:B1546"/>
    <mergeCell ref="A1547:W1547"/>
    <mergeCell ref="A1431:B1431"/>
    <mergeCell ref="A1432:W1432"/>
    <mergeCell ref="A1441:B1441"/>
    <mergeCell ref="A1442:W1442"/>
    <mergeCell ref="A1450:B1450"/>
    <mergeCell ref="A1451:W1451"/>
    <mergeCell ref="A1211:W1211"/>
    <mergeCell ref="A1212:W1212"/>
    <mergeCell ref="A1287:B1287"/>
    <mergeCell ref="A1288:W1288"/>
    <mergeCell ref="A1331:B1331"/>
    <mergeCell ref="A1332:W1332"/>
    <mergeCell ref="A1200:B1200"/>
    <mergeCell ref="A1201:W1201"/>
    <mergeCell ref="A1202:W1202"/>
    <mergeCell ref="A1208:B1208"/>
    <mergeCell ref="A1209:B1209"/>
    <mergeCell ref="A1210:B1210"/>
    <mergeCell ref="A1162:W1162"/>
    <mergeCell ref="A1172:B1172"/>
    <mergeCell ref="A1176:B1176"/>
    <mergeCell ref="A1177:W1177"/>
    <mergeCell ref="A1178:W1178"/>
    <mergeCell ref="A1199:B1199"/>
    <mergeCell ref="A1173:W1173"/>
    <mergeCell ref="A1175:B1175"/>
    <mergeCell ref="A1155:B1155"/>
    <mergeCell ref="A1156:W1156"/>
    <mergeCell ref="A1157:W1157"/>
    <mergeCell ref="A1159:B1159"/>
    <mergeCell ref="A1160:B1160"/>
    <mergeCell ref="A1161:W1161"/>
    <mergeCell ref="A1135:W1135"/>
    <mergeCell ref="A1149:B1149"/>
    <mergeCell ref="A1150:B1150"/>
    <mergeCell ref="A1151:W1151"/>
    <mergeCell ref="A1152:W1152"/>
    <mergeCell ref="A1154:B1154"/>
    <mergeCell ref="A1118:B1118"/>
    <mergeCell ref="A1119:W1119"/>
    <mergeCell ref="A1120:W1120"/>
    <mergeCell ref="A1134:B1134"/>
    <mergeCell ref="A1101:B1101"/>
    <mergeCell ref="A1102:W1102"/>
    <mergeCell ref="A1103:W1103"/>
    <mergeCell ref="A1106:B1106"/>
    <mergeCell ref="A1107:B1107"/>
    <mergeCell ref="A1108:W1108"/>
    <mergeCell ref="A1109:W1109"/>
    <mergeCell ref="A1113:B1113"/>
    <mergeCell ref="A1046:B1046"/>
    <mergeCell ref="A1047:W1047"/>
    <mergeCell ref="A1048:W1048"/>
    <mergeCell ref="A1050:B1050"/>
    <mergeCell ref="A1051:B1051"/>
    <mergeCell ref="A1052:W1052"/>
    <mergeCell ref="A1114:W1114"/>
    <mergeCell ref="A1117:B1117"/>
    <mergeCell ref="A1098:W1098"/>
    <mergeCell ref="A224:W224"/>
    <mergeCell ref="A229:B229"/>
    <mergeCell ref="A230:W230"/>
    <mergeCell ref="A233:B233"/>
    <mergeCell ref="A234:W234"/>
    <mergeCell ref="A251:B251"/>
    <mergeCell ref="A252:W252"/>
    <mergeCell ref="A259:B259"/>
    <mergeCell ref="A260:W260"/>
    <mergeCell ref="A4:W4"/>
    <mergeCell ref="A5:W5"/>
    <mergeCell ref="A47:B47"/>
    <mergeCell ref="A48:W48"/>
    <mergeCell ref="A78:B78"/>
    <mergeCell ref="A79:W79"/>
    <mergeCell ref="A216:B216"/>
    <mergeCell ref="A217:W217"/>
    <mergeCell ref="A223:B223"/>
    <mergeCell ref="A538:B538"/>
    <mergeCell ref="A539:W539"/>
    <mergeCell ref="A856:B856"/>
    <mergeCell ref="A857:W857"/>
    <mergeCell ref="A873:W873"/>
    <mergeCell ref="A894:B894"/>
    <mergeCell ref="A1026:B1026"/>
    <mergeCell ref="A1027:W1027"/>
    <mergeCell ref="A868:W868"/>
    <mergeCell ref="A867:B867"/>
    <mergeCell ref="A895:W895"/>
    <mergeCell ref="R2089:S2089"/>
    <mergeCell ref="B2089:L2089"/>
    <mergeCell ref="A1019:B1019"/>
    <mergeCell ref="A1020:B1020"/>
    <mergeCell ref="A1034:W1034"/>
    <mergeCell ref="A1008:W1008"/>
    <mergeCell ref="A1780:W1780"/>
    <mergeCell ref="A1012:B1012"/>
    <mergeCell ref="A943:B943"/>
    <mergeCell ref="A944:W944"/>
    <mergeCell ref="A992:B992"/>
    <mergeCell ref="A993:W993"/>
    <mergeCell ref="A1028:W1028"/>
    <mergeCell ref="A1032:B1032"/>
    <mergeCell ref="A1033:B1033"/>
    <mergeCell ref="A1053:W1053"/>
    <mergeCell ref="A1058:B1058"/>
    <mergeCell ref="A1059:B1059"/>
    <mergeCell ref="A1064:W1064"/>
    <mergeCell ref="A1035:W1035"/>
    <mergeCell ref="A1037:B1037"/>
    <mergeCell ref="A1038:W1038"/>
    <mergeCell ref="A1042:B1042"/>
    <mergeCell ref="A1097:B1097"/>
    <mergeCell ref="A356:W356"/>
    <mergeCell ref="A312:B312"/>
    <mergeCell ref="A872:B872"/>
    <mergeCell ref="A1782:B1782"/>
    <mergeCell ref="A1786:B1786"/>
    <mergeCell ref="A1060:W1060"/>
    <mergeCell ref="A1061:W1061"/>
    <mergeCell ref="A1063:B1063"/>
    <mergeCell ref="A1043:W1043"/>
    <mergeCell ref="A1045:B1045"/>
    <mergeCell ref="A1007:B1007"/>
    <mergeCell ref="A1014:W1014"/>
    <mergeCell ref="A1015:W1015"/>
    <mergeCell ref="A1013:B1013"/>
    <mergeCell ref="A1021:W1021"/>
    <mergeCell ref="A1022:W1022"/>
    <mergeCell ref="A1025:B1025"/>
    <mergeCell ref="A1009:W1009"/>
    <mergeCell ref="A357:W357"/>
    <mergeCell ref="A487:B487"/>
    <mergeCell ref="A488:W488"/>
    <mergeCell ref="A1100:B1100"/>
    <mergeCell ref="A532:B532"/>
    <mergeCell ref="A533:W533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14" firstPageNumber="30" fitToHeight="38" orientation="landscape" useFirstPageNumber="1" r:id="rId1"/>
  <headerFooter scaleWithDoc="0">
    <oddHeader>&amp;C&amp;P</oddHeader>
  </headerFooter>
  <rowBreaks count="2" manualBreakCount="2">
    <brk id="2004" max="22" man="1"/>
    <brk id="2044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Петрович Ошаров</dc:creator>
  <cp:lastModifiedBy>Васильев Дмитрий Константинович</cp:lastModifiedBy>
  <cp:lastPrinted>2020-09-15T03:05:13Z</cp:lastPrinted>
  <dcterms:created xsi:type="dcterms:W3CDTF">2017-10-25T08:02:47Z</dcterms:created>
  <dcterms:modified xsi:type="dcterms:W3CDTF">2023-01-23T06:39:15Z</dcterms:modified>
</cp:coreProperties>
</file>